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<sst xmlns="http://schemas.openxmlformats.org/spreadsheetml/2006/main" count="102" uniqueCount="76">
  <si>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MAGYARORSZÁG MŰSORHETI TOPLISTA</t>
  </si>
  <si>
    <t>2016.09.01. -09.07.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</si>
  <si>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</si>
  <si>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</si>
  <si>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</si>
  <si>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</si>
  <si>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</si>
  <si>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</si>
  <si>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</si>
  <si>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</si>
  <si>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</si>
  <si>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</si>
  <si>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</si>
  <si>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</si>
  <si>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Mechanic: Resurrection</t>
  </si>
  <si>
    <t>A mestergyilkos – Feltámadás</t>
  </si>
  <si>
    <t>Freeman</t>
  </si>
  <si>
    <t>The Secret Life of Pets</t>
  </si>
  <si>
    <t>Kis kedvencek titkos élete</t>
  </si>
  <si>
    <t>UIP</t>
  </si>
  <si>
    <t>Bad Moms</t>
  </si>
  <si>
    <t>Rossz anyák</t>
  </si>
  <si>
    <t>Don't Breathe</t>
  </si>
  <si>
    <t>Vaksötét</t>
  </si>
  <si>
    <t>InterCom</t>
  </si>
  <si>
    <t>War Dogs</t>
  </si>
  <si>
    <t>Haverok fegyverben</t>
  </si>
  <si>
    <t xml:space="preserve">The BFG </t>
  </si>
  <si>
    <t>A barátságos óriás</t>
  </si>
  <si>
    <t>Suicide Squad</t>
  </si>
  <si>
    <t>Suicide Squad - Öngyilkos osztag</t>
  </si>
  <si>
    <t>Ben – Hur</t>
  </si>
  <si>
    <t>Forum</t>
  </si>
  <si>
    <t>Peter´s Dragon</t>
  </si>
  <si>
    <t>Elliot, a sárkány</t>
  </si>
  <si>
    <t>The Shallows</t>
  </si>
  <si>
    <t>A zátony</t>
  </si>
  <si>
    <t>TOP 10</t>
  </si>
  <si>
    <t>Flaskepost fra P</t>
  </si>
  <si>
    <t>Palackposta</t>
  </si>
  <si>
    <t>Vertigo</t>
  </si>
  <si>
    <t>Jason Bourne</t>
  </si>
  <si>
    <t>Ice Age: Collision Course</t>
  </si>
  <si>
    <t>Jégkorszak- A nagy bumm</t>
  </si>
  <si>
    <t>Renesse</t>
  </si>
  <si>
    <t>Sexkemping</t>
  </si>
  <si>
    <t>ADS</t>
  </si>
  <si>
    <t>Star Trek Beyond</t>
  </si>
  <si>
    <t>Star Trek : Mindenen túl</t>
  </si>
  <si>
    <t>Mike and Dave Need Wedding Dates</t>
  </si>
  <si>
    <t>Mike és Dave esküvőhöz csajt keres</t>
  </si>
  <si>
    <t>Finding Dory</t>
  </si>
  <si>
    <t>Szenilla nyomában</t>
  </si>
  <si>
    <t>Up for Love</t>
  </si>
  <si>
    <t>Életem NAGY szerelme</t>
  </si>
  <si>
    <t>BBM</t>
  </si>
  <si>
    <t>Me Before You</t>
  </si>
  <si>
    <t>Mielőtt megismertelek</t>
  </si>
  <si>
    <t>A Bigger Splash</t>
  </si>
  <si>
    <t>JIL</t>
  </si>
  <si>
    <t>The Violin Teacher</t>
  </si>
  <si>
    <t>A hegedűtanár</t>
  </si>
  <si>
    <t>MoziNet</t>
  </si>
  <si>
    <t>Youth</t>
  </si>
  <si>
    <t>Ifjúság</t>
  </si>
  <si>
    <t>Mustang</t>
  </si>
  <si>
    <t>Les saisons</t>
  </si>
  <si>
    <t>Évszakok</t>
  </si>
  <si>
    <t>Saul fia</t>
  </si>
  <si>
    <t>Le tout nouveau testament</t>
  </si>
  <si>
    <t>Legújabb testamentum</t>
  </si>
  <si>
    <t>Teenage Mutant Ninja Turtles: Out of the Shadows</t>
  </si>
  <si>
    <t>Tini Nindzsa Teknőcök 2.</t>
  </si>
  <si>
    <t>TOTAL</t>
  </si>
  <si>
    <t>Forrás: Filmforgalmazók Egyesülete</t>
  </si>
  <si>
    <t>Becsült adatok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</si>
</sst>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_-* #,##0\ _F_t_-;\-* #,##0\ _F_t_-;_-* \-??\ _F_t_-;_-@_-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Trebuchet MS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7" fontId="4" fillId="0" borderId="4" xfId="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7" fillId="0" borderId="4" xfId="0" applyFont="1" applyBorder="1" applyAlignment="1" applyProtection="1">
      <alignment horizontal="right" vertical="center"/>
      <protection/>
    </xf>
    <xf numFmtId="164" fontId="8" fillId="0" borderId="4" xfId="0" applyFont="1" applyBorder="1" applyAlignment="1" applyProtection="1">
      <alignment horizontal="left" vertical="center"/>
      <protection/>
    </xf>
    <xf numFmtId="168" fontId="8" fillId="0" borderId="4" xfId="0" applyNumberFormat="1" applyFont="1" applyFill="1" applyBorder="1" applyAlignment="1" applyProtection="1">
      <alignment vertical="center"/>
      <protection locked="0"/>
    </xf>
    <xf numFmtId="169" fontId="9" fillId="0" borderId="4" xfId="0" applyNumberFormat="1" applyFont="1" applyBorder="1" applyAlignment="1">
      <alignment/>
    </xf>
    <xf numFmtId="168" fontId="8" fillId="0" borderId="4" xfId="0" applyNumberFormat="1" applyFont="1" applyFill="1" applyBorder="1" applyAlignment="1" applyProtection="1">
      <alignment horizontal="left" vertical="center"/>
      <protection locked="0"/>
    </xf>
    <xf numFmtId="168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Font="1" applyBorder="1" applyAlignment="1">
      <alignment horizontal="center"/>
    </xf>
    <xf numFmtId="168" fontId="9" fillId="0" borderId="4" xfId="15" applyNumberFormat="1" applyFont="1" applyFill="1" applyBorder="1" applyAlignment="1" applyProtection="1">
      <alignment/>
      <protection/>
    </xf>
    <xf numFmtId="168" fontId="8" fillId="0" borderId="4" xfId="15" applyNumberFormat="1" applyFont="1" applyFill="1" applyBorder="1" applyAlignment="1" applyProtection="1">
      <alignment horizontal="right"/>
      <protection/>
    </xf>
    <xf numFmtId="171" fontId="8" fillId="0" borderId="4" xfId="19" applyNumberFormat="1" applyFont="1" applyFill="1" applyBorder="1" applyAlignment="1" applyProtection="1">
      <alignment vertical="center"/>
      <protection/>
    </xf>
    <xf numFmtId="168" fontId="9" fillId="0" borderId="4" xfId="0" applyNumberFormat="1" applyFont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3" borderId="4" xfId="15" applyNumberFormat="1" applyFont="1" applyFill="1" applyBorder="1" applyAlignment="1" applyProtection="1">
      <alignment/>
      <protection/>
    </xf>
    <xf numFmtId="164" fontId="9" fillId="0" borderId="4" xfId="0" applyFont="1" applyBorder="1" applyAlignment="1">
      <alignment/>
    </xf>
    <xf numFmtId="164" fontId="9" fillId="0" borderId="4" xfId="0" applyFont="1" applyBorder="1" applyAlignment="1">
      <alignment wrapText="1"/>
    </xf>
    <xf numFmtId="168" fontId="9" fillId="0" borderId="4" xfId="15" applyNumberFormat="1" applyFont="1" applyFill="1" applyBorder="1" applyAlignment="1" applyProtection="1">
      <alignment wrapText="1"/>
      <protection/>
    </xf>
    <xf numFmtId="164" fontId="8" fillId="0" borderId="4" xfId="0" applyFont="1" applyFill="1" applyBorder="1" applyAlignment="1">
      <alignment/>
    </xf>
    <xf numFmtId="168" fontId="9" fillId="0" borderId="4" xfId="0" applyNumberFormat="1" applyFont="1" applyBorder="1" applyAlignment="1">
      <alignment wrapText="1"/>
    </xf>
    <xf numFmtId="164" fontId="8" fillId="0" borderId="4" xfId="0" applyFont="1" applyFill="1" applyBorder="1" applyAlignment="1">
      <alignment vertical="center"/>
    </xf>
    <xf numFmtId="164" fontId="8" fillId="0" borderId="4" xfId="0" applyFont="1" applyFill="1" applyBorder="1" applyAlignment="1" applyProtection="1">
      <alignment horizontal="left" vertical="center"/>
      <protection locked="0"/>
    </xf>
    <xf numFmtId="164" fontId="8" fillId="0" borderId="4" xfId="0" applyFont="1" applyFill="1" applyBorder="1" applyAlignment="1" applyProtection="1">
      <alignment horizontal="center" vertical="center"/>
      <protection locked="0"/>
    </xf>
    <xf numFmtId="164" fontId="8" fillId="0" borderId="5" xfId="0" applyFont="1" applyBorder="1" applyAlignment="1" applyProtection="1">
      <alignment horizontal="left" vertical="center"/>
      <protection/>
    </xf>
    <xf numFmtId="169" fontId="0" fillId="0" borderId="4" xfId="0" applyNumberFormat="1" applyBorder="1" applyAlignment="1">
      <alignment/>
    </xf>
    <xf numFmtId="164" fontId="0" fillId="0" borderId="4" xfId="0" applyBorder="1" applyAlignment="1">
      <alignment horizontal="center"/>
    </xf>
    <xf numFmtId="168" fontId="8" fillId="0" borderId="6" xfId="15" applyNumberFormat="1" applyFont="1" applyFill="1" applyBorder="1" applyAlignment="1" applyProtection="1">
      <alignment horizontal="right"/>
      <protection/>
    </xf>
    <xf numFmtId="168" fontId="9" fillId="0" borderId="6" xfId="15" applyNumberFormat="1" applyFont="1" applyFill="1" applyBorder="1" applyAlignment="1" applyProtection="1">
      <alignment/>
      <protection/>
    </xf>
    <xf numFmtId="164" fontId="7" fillId="4" borderId="4" xfId="0" applyFont="1" applyFill="1" applyBorder="1" applyAlignment="1" applyProtection="1">
      <alignment horizontal="right" vertical="center"/>
      <protection/>
    </xf>
    <xf numFmtId="164" fontId="10" fillId="4" borderId="5" xfId="0" applyFont="1" applyFill="1" applyBorder="1" applyAlignment="1" applyProtection="1">
      <alignment horizontal="left" vertical="center"/>
      <protection/>
    </xf>
    <xf numFmtId="168" fontId="8" fillId="4" borderId="4" xfId="0" applyNumberFormat="1" applyFont="1" applyFill="1" applyBorder="1" applyAlignment="1" applyProtection="1">
      <alignment vertical="center"/>
      <protection locked="0"/>
    </xf>
    <xf numFmtId="164" fontId="9" fillId="4" borderId="4" xfId="0" applyFont="1" applyFill="1" applyBorder="1" applyAlignment="1">
      <alignment/>
    </xf>
    <xf numFmtId="168" fontId="8" fillId="4" borderId="4" xfId="0" applyNumberFormat="1" applyFont="1" applyFill="1" applyBorder="1" applyAlignment="1" applyProtection="1">
      <alignment horizontal="center" vertical="center"/>
      <protection locked="0"/>
    </xf>
    <xf numFmtId="168" fontId="9" fillId="4" borderId="4" xfId="15" applyNumberFormat="1" applyFont="1" applyFill="1" applyBorder="1" applyAlignment="1" applyProtection="1">
      <alignment/>
      <protection/>
    </xf>
    <xf numFmtId="171" fontId="8" fillId="4" borderId="4" xfId="19" applyNumberFormat="1" applyFont="1" applyFill="1" applyBorder="1" applyAlignment="1" applyProtection="1">
      <alignment vertical="center"/>
      <protection/>
    </xf>
    <xf numFmtId="171" fontId="8" fillId="0" borderId="6" xfId="19" applyNumberFormat="1" applyFont="1" applyFill="1" applyBorder="1" applyAlignment="1" applyProtection="1">
      <alignment horizontal="right" vertical="center"/>
      <protection/>
    </xf>
    <xf numFmtId="168" fontId="9" fillId="0" borderId="0" xfId="0" applyNumberFormat="1" applyFont="1" applyAlignment="1">
      <alignment/>
    </xf>
    <xf numFmtId="164" fontId="8" fillId="0" borderId="4" xfId="0" applyFont="1" applyFill="1" applyBorder="1" applyAlignment="1">
      <alignment vertical="center" wrapText="1"/>
    </xf>
    <xf numFmtId="164" fontId="0" fillId="0" borderId="4" xfId="0" applyBorder="1" applyAlignment="1">
      <alignment/>
    </xf>
    <xf numFmtId="164" fontId="7" fillId="0" borderId="5" xfId="0" applyFont="1" applyBorder="1" applyAlignment="1" applyProtection="1">
      <alignment horizontal="right" vertical="center"/>
      <protection/>
    </xf>
    <xf numFmtId="164" fontId="11" fillId="0" borderId="5" xfId="0" applyFont="1" applyBorder="1" applyAlignment="1" applyProtection="1">
      <alignment horizontal="left" vertical="center"/>
      <protection/>
    </xf>
    <xf numFmtId="168" fontId="8" fillId="0" borderId="4" xfId="0" applyNumberFormat="1" applyFont="1" applyFill="1" applyBorder="1" applyAlignment="1" applyProtection="1">
      <alignment vertical="center"/>
      <protection locked="0"/>
    </xf>
    <xf numFmtId="168" fontId="8" fillId="0" borderId="4" xfId="0" applyNumberFormat="1" applyFont="1" applyFill="1" applyBorder="1" applyAlignment="1" applyProtection="1">
      <alignment horizontal="left" vertical="center"/>
      <protection locked="0"/>
    </xf>
    <xf numFmtId="168" fontId="8" fillId="0" borderId="4" xfId="0" applyNumberFormat="1" applyFont="1" applyFill="1" applyBorder="1" applyAlignment="1" applyProtection="1">
      <alignment horizontal="center" vertical="center"/>
      <protection locked="0"/>
    </xf>
    <xf numFmtId="172" fontId="9" fillId="0" borderId="4" xfId="15" applyNumberFormat="1" applyFont="1" applyFill="1" applyBorder="1" applyAlignment="1" applyProtection="1">
      <alignment/>
      <protection/>
    </xf>
    <xf numFmtId="172" fontId="8" fillId="0" borderId="6" xfId="15" applyNumberFormat="1" applyFont="1" applyFill="1" applyBorder="1" applyAlignment="1" applyProtection="1">
      <alignment horizontal="right"/>
      <protection/>
    </xf>
    <xf numFmtId="172" fontId="9" fillId="0" borderId="6" xfId="15" applyNumberFormat="1" applyFont="1" applyFill="1" applyBorder="1" applyAlignment="1" applyProtection="1">
      <alignment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8" fontId="12" fillId="2" borderId="9" xfId="0" applyNumberFormat="1" applyFont="1" applyFill="1" applyBorder="1" applyAlignment="1" applyProtection="1">
      <alignment horizontal="center" vertical="center"/>
      <protection/>
    </xf>
    <xf numFmtId="164" fontId="12" fillId="2" borderId="7" xfId="0" applyFont="1" applyFill="1" applyBorder="1" applyAlignment="1" applyProtection="1">
      <alignment horizontal="center" vertical="center"/>
      <protection/>
    </xf>
    <xf numFmtId="168" fontId="13" fillId="2" borderId="10" xfId="0" applyNumberFormat="1" applyFont="1" applyFill="1" applyBorder="1" applyAlignment="1" applyProtection="1">
      <alignment vertical="center"/>
      <protection/>
    </xf>
    <xf numFmtId="170" fontId="12" fillId="2" borderId="7" xfId="0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10" t="s">
        <v>11</v>
      </c>
      <c r="I3" s="10" t="s">
        <v>12</v>
      </c>
      <c r="J3" s="11" t="s">
        <v>11</v>
      </c>
      <c r="K3" s="12" t="s">
        <v>13</v>
      </c>
      <c r="L3" s="13" t="s">
        <v>11</v>
      </c>
      <c r="M3" s="13" t="s">
        <v>12</v>
      </c>
    </row>
    <row r="4" spans="1:13" ht="15.75">
      <c r="A4" s="14">
        <v>1</v>
      </c>
      <c r="B4" s="15" t="s">
        <v>14</v>
      </c>
      <c r="C4" s="16" t="s">
        <v>15</v>
      </c>
      <c r="D4" s="17">
        <v>42614</v>
      </c>
      <c r="E4" s="18" t="s">
        <v>16</v>
      </c>
      <c r="F4" s="19">
        <v>49</v>
      </c>
      <c r="G4" s="20">
        <f aca="true" t="shared" si="0" ref="G4:G13">ROUNDUP(DATEDIF(D4,$B$40,"d")/7,0)</f>
        <v>1</v>
      </c>
      <c r="H4" s="21">
        <v>44844337</v>
      </c>
      <c r="I4" s="21">
        <v>32937</v>
      </c>
      <c r="J4" s="22">
        <v>0</v>
      </c>
      <c r="K4" s="23">
        <f aca="true" t="shared" si="1" ref="K4:K13">IF(J4&lt;&gt;0,-(J4-H4)/J4,"")</f>
        <v>0</v>
      </c>
      <c r="L4" s="21">
        <v>44844337</v>
      </c>
      <c r="M4" s="21">
        <v>32937</v>
      </c>
    </row>
    <row r="5" spans="1:13" ht="15.75">
      <c r="A5" s="14">
        <v>2</v>
      </c>
      <c r="B5" s="15" t="s">
        <v>17</v>
      </c>
      <c r="C5" s="16" t="s">
        <v>18</v>
      </c>
      <c r="D5" s="17">
        <v>42586</v>
      </c>
      <c r="E5" s="18" t="s">
        <v>19</v>
      </c>
      <c r="F5" s="19"/>
      <c r="G5" s="20">
        <f t="shared" si="0"/>
        <v>5</v>
      </c>
      <c r="H5" s="24">
        <v>34818962</v>
      </c>
      <c r="I5" s="25">
        <v>25931</v>
      </c>
      <c r="J5" s="25">
        <v>70535089</v>
      </c>
      <c r="K5" s="23">
        <f t="shared" si="1"/>
        <v>-0.5063597070105065</v>
      </c>
      <c r="L5" s="24">
        <v>743932742</v>
      </c>
      <c r="M5" s="24">
        <v>560943</v>
      </c>
    </row>
    <row r="6" spans="1:13" ht="15.75">
      <c r="A6" s="14">
        <v>3</v>
      </c>
      <c r="B6" s="15" t="s">
        <v>20</v>
      </c>
      <c r="C6" s="16" t="s">
        <v>21</v>
      </c>
      <c r="D6" s="17">
        <v>42593</v>
      </c>
      <c r="E6" s="18" t="s">
        <v>16</v>
      </c>
      <c r="F6" s="19"/>
      <c r="G6" s="20">
        <f t="shared" si="0"/>
        <v>4</v>
      </c>
      <c r="H6" s="24">
        <v>33914980</v>
      </c>
      <c r="I6" s="26">
        <v>25262</v>
      </c>
      <c r="J6" s="26">
        <v>49454258</v>
      </c>
      <c r="K6" s="23">
        <f t="shared" si="1"/>
        <v>-0.3142151682874304</v>
      </c>
      <c r="L6" s="26">
        <v>259146949</v>
      </c>
      <c r="M6" s="26">
        <v>195240</v>
      </c>
    </row>
    <row r="7" spans="1:13" ht="15.75">
      <c r="A7" s="14">
        <v>4</v>
      </c>
      <c r="B7" s="15" t="s">
        <v>22</v>
      </c>
      <c r="C7" s="16" t="s">
        <v>23</v>
      </c>
      <c r="D7" s="17">
        <v>42607</v>
      </c>
      <c r="E7" s="27" t="s">
        <v>24</v>
      </c>
      <c r="F7" s="19"/>
      <c r="G7" s="20">
        <f t="shared" si="0"/>
        <v>2</v>
      </c>
      <c r="H7" s="24">
        <v>29136763</v>
      </c>
      <c r="I7" s="25">
        <v>21657</v>
      </c>
      <c r="J7" s="25">
        <v>48112912</v>
      </c>
      <c r="K7" s="23">
        <f t="shared" si="1"/>
        <v>-0.39440865686949067</v>
      </c>
      <c r="L7" s="24">
        <v>77249675</v>
      </c>
      <c r="M7" s="24">
        <v>58160</v>
      </c>
    </row>
    <row r="8" spans="1:13" ht="15.75">
      <c r="A8" s="14">
        <v>5</v>
      </c>
      <c r="B8" s="15" t="s">
        <v>25</v>
      </c>
      <c r="C8" s="16" t="s">
        <v>26</v>
      </c>
      <c r="D8" s="17">
        <v>42600</v>
      </c>
      <c r="E8" s="27" t="s">
        <v>24</v>
      </c>
      <c r="F8" s="19"/>
      <c r="G8" s="20">
        <f t="shared" si="0"/>
        <v>3</v>
      </c>
      <c r="H8" s="24">
        <v>24044167</v>
      </c>
      <c r="I8" s="21">
        <v>17832</v>
      </c>
      <c r="J8" s="21">
        <v>43392909</v>
      </c>
      <c r="K8" s="23">
        <f t="shared" si="1"/>
        <v>-0.44589640210569886</v>
      </c>
      <c r="L8" s="21">
        <v>136686572</v>
      </c>
      <c r="M8" s="21">
        <v>102538</v>
      </c>
    </row>
    <row r="9" spans="1:13" ht="15.75">
      <c r="A9" s="14">
        <v>6</v>
      </c>
      <c r="B9" s="28" t="s">
        <v>27</v>
      </c>
      <c r="C9" s="16" t="s">
        <v>28</v>
      </c>
      <c r="D9" s="17">
        <v>42607</v>
      </c>
      <c r="E9" s="18" t="s">
        <v>16</v>
      </c>
      <c r="F9" s="19"/>
      <c r="G9" s="20">
        <f t="shared" si="0"/>
        <v>2</v>
      </c>
      <c r="H9" s="24">
        <v>15375535</v>
      </c>
      <c r="I9" s="26">
        <v>10953</v>
      </c>
      <c r="J9" s="26">
        <v>28652885</v>
      </c>
      <c r="K9" s="23">
        <f t="shared" si="1"/>
        <v>-0.46338614767762476</v>
      </c>
      <c r="L9" s="29">
        <v>44094270</v>
      </c>
      <c r="M9" s="29">
        <v>32378</v>
      </c>
    </row>
    <row r="10" spans="1:13" ht="15.75">
      <c r="A10" s="14">
        <v>7</v>
      </c>
      <c r="B10" s="15" t="s">
        <v>29</v>
      </c>
      <c r="C10" s="16" t="s">
        <v>30</v>
      </c>
      <c r="D10" s="17">
        <v>42586</v>
      </c>
      <c r="E10" s="27" t="s">
        <v>24</v>
      </c>
      <c r="F10" s="19"/>
      <c r="G10" s="20">
        <f t="shared" si="0"/>
        <v>5</v>
      </c>
      <c r="H10" s="24">
        <v>11840533</v>
      </c>
      <c r="I10" s="21">
        <v>8064</v>
      </c>
      <c r="J10" s="21">
        <v>25626954</v>
      </c>
      <c r="K10" s="23">
        <f t="shared" si="1"/>
        <v>-0.5379656513216514</v>
      </c>
      <c r="L10" s="21">
        <v>353429296</v>
      </c>
      <c r="M10" s="21">
        <v>247927</v>
      </c>
    </row>
    <row r="11" spans="1:13" ht="15.75">
      <c r="A11" s="14">
        <v>8</v>
      </c>
      <c r="B11" s="15" t="s">
        <v>31</v>
      </c>
      <c r="C11" s="30" t="s">
        <v>31</v>
      </c>
      <c r="D11" s="17">
        <v>42600</v>
      </c>
      <c r="E11" s="18" t="s">
        <v>32</v>
      </c>
      <c r="F11" s="19"/>
      <c r="G11" s="20">
        <f t="shared" si="0"/>
        <v>3</v>
      </c>
      <c r="H11" s="24">
        <v>6528493</v>
      </c>
      <c r="I11" s="31">
        <v>4380</v>
      </c>
      <c r="J11" s="31">
        <v>13597015</v>
      </c>
      <c r="K11" s="23">
        <f t="shared" si="1"/>
        <v>-0.5198583659722373</v>
      </c>
      <c r="L11" s="31">
        <v>47353833</v>
      </c>
      <c r="M11" s="31">
        <v>31625</v>
      </c>
    </row>
    <row r="12" spans="1:13" ht="15.75">
      <c r="A12" s="14">
        <v>9</v>
      </c>
      <c r="B12" s="15" t="s">
        <v>33</v>
      </c>
      <c r="C12" s="32" t="s">
        <v>34</v>
      </c>
      <c r="D12" s="17">
        <v>42600</v>
      </c>
      <c r="E12" s="33" t="s">
        <v>32</v>
      </c>
      <c r="F12" s="34"/>
      <c r="G12" s="20">
        <f t="shared" si="0"/>
        <v>3</v>
      </c>
      <c r="H12" s="24">
        <v>6459478</v>
      </c>
      <c r="I12" s="31">
        <v>4810</v>
      </c>
      <c r="J12" s="31">
        <v>15343743</v>
      </c>
      <c r="K12" s="23">
        <f t="shared" si="1"/>
        <v>-0.579015498369596</v>
      </c>
      <c r="L12" s="25">
        <v>52136079</v>
      </c>
      <c r="M12" s="25">
        <v>39873</v>
      </c>
    </row>
    <row r="13" spans="1:13" ht="15.75">
      <c r="A13" s="14">
        <v>10</v>
      </c>
      <c r="B13" s="15" t="s">
        <v>35</v>
      </c>
      <c r="C13" s="16" t="s">
        <v>36</v>
      </c>
      <c r="D13" s="17">
        <v>42593</v>
      </c>
      <c r="E13" s="27" t="s">
        <v>24</v>
      </c>
      <c r="F13" s="19"/>
      <c r="G13" s="20">
        <f t="shared" si="0"/>
        <v>4</v>
      </c>
      <c r="H13" s="24">
        <v>5367617</v>
      </c>
      <c r="I13" s="21">
        <v>3927</v>
      </c>
      <c r="J13" s="21">
        <v>10265384</v>
      </c>
      <c r="K13" s="23">
        <f t="shared" si="1"/>
        <v>-0.4771148356457002</v>
      </c>
      <c r="L13" s="21">
        <v>80687038</v>
      </c>
      <c r="M13" s="21">
        <v>58930</v>
      </c>
    </row>
    <row r="14" spans="1:13" ht="8.25" customHeight="1">
      <c r="A14" s="14"/>
      <c r="B14" s="35"/>
      <c r="C14" s="16"/>
      <c r="D14" s="36"/>
      <c r="E14" s="27"/>
      <c r="F14" s="19"/>
      <c r="G14" s="37"/>
      <c r="H14" s="21"/>
      <c r="I14" s="21"/>
      <c r="J14" s="38"/>
      <c r="K14" s="23">
        <f>IF(J15&lt;&gt;0,-(J15-H15)/J15,"")</f>
        <v>-0.3037901991771957</v>
      </c>
      <c r="L14" s="39"/>
      <c r="M14" s="39"/>
    </row>
    <row r="15" spans="1:13" ht="15.75">
      <c r="A15" s="40"/>
      <c r="B15" s="41" t="s">
        <v>37</v>
      </c>
      <c r="C15" s="42"/>
      <c r="D15" s="43"/>
      <c r="E15" s="43"/>
      <c r="F15" s="44"/>
      <c r="G15" s="43"/>
      <c r="H15" s="45">
        <f>SUM(H4:H14)</f>
        <v>212330865</v>
      </c>
      <c r="I15" s="45">
        <f>SUM(I4:I14)</f>
        <v>155753</v>
      </c>
      <c r="J15" s="45">
        <f>SUM(J4:J14)</f>
        <v>304981149</v>
      </c>
      <c r="K15" s="46">
        <f>IF(J15&lt;&gt;0,-(J15-H15)/J15,"")</f>
        <v>-0.3037901991771957</v>
      </c>
      <c r="L15" s="45">
        <f>SUM(L4:L14)</f>
        <v>1839560791</v>
      </c>
      <c r="M15" s="45">
        <f>SUM(M4:M14)</f>
        <v>1360551</v>
      </c>
    </row>
    <row r="16" spans="1:13" ht="8.25" customHeight="1">
      <c r="A16" s="14"/>
      <c r="B16" s="35"/>
      <c r="C16" s="16"/>
      <c r="D16" s="36"/>
      <c r="E16" s="27"/>
      <c r="F16" s="19"/>
      <c r="G16" s="37"/>
      <c r="H16" s="21"/>
      <c r="I16" s="21"/>
      <c r="J16" s="38"/>
      <c r="K16" s="47"/>
      <c r="L16" s="39"/>
      <c r="M16" s="39"/>
    </row>
    <row r="17" spans="1:13" ht="17.25" customHeight="1">
      <c r="A17" s="14">
        <v>11</v>
      </c>
      <c r="B17" s="15" t="s">
        <v>38</v>
      </c>
      <c r="C17" s="16" t="s">
        <v>39</v>
      </c>
      <c r="D17" s="17">
        <v>42607</v>
      </c>
      <c r="E17" s="27" t="s">
        <v>40</v>
      </c>
      <c r="F17" s="19"/>
      <c r="G17" s="20">
        <f aca="true" t="shared" si="2" ref="G17:G33">ROUNDUP(DATEDIF(D17,$B$40,"d")/7,0)</f>
        <v>2</v>
      </c>
      <c r="H17" s="24">
        <v>5173190</v>
      </c>
      <c r="I17" s="24">
        <v>3537</v>
      </c>
      <c r="J17" s="24">
        <v>7598240</v>
      </c>
      <c r="K17" s="23">
        <f aca="true" t="shared" si="3" ref="K17:K33">IF(J17&lt;&gt;0,-(J17-H17)/J17,"")</f>
        <v>-0.31915943692223464</v>
      </c>
      <c r="L17" s="48">
        <v>12771430</v>
      </c>
      <c r="M17" s="48">
        <v>9010</v>
      </c>
    </row>
    <row r="18" spans="1:13" ht="17.25" customHeight="1">
      <c r="A18" s="14">
        <v>12</v>
      </c>
      <c r="B18" s="15" t="s">
        <v>41</v>
      </c>
      <c r="C18" s="16" t="s">
        <v>41</v>
      </c>
      <c r="D18" s="17">
        <v>42579</v>
      </c>
      <c r="E18" s="18" t="s">
        <v>19</v>
      </c>
      <c r="F18" s="19"/>
      <c r="G18" s="20">
        <f t="shared" si="2"/>
        <v>6</v>
      </c>
      <c r="H18" s="24">
        <v>4630304</v>
      </c>
      <c r="I18" s="25">
        <v>3192</v>
      </c>
      <c r="J18" s="25">
        <v>6644515</v>
      </c>
      <c r="K18" s="23">
        <f t="shared" si="3"/>
        <v>-0.3031389047959106</v>
      </c>
      <c r="L18" s="25">
        <v>164965912</v>
      </c>
      <c r="M18" s="25">
        <v>115668</v>
      </c>
    </row>
    <row r="19" spans="1:13" ht="15.75" customHeight="1">
      <c r="A19" s="14">
        <v>13</v>
      </c>
      <c r="B19" s="15" t="s">
        <v>42</v>
      </c>
      <c r="C19" s="16" t="s">
        <v>43</v>
      </c>
      <c r="D19" s="17">
        <v>42565</v>
      </c>
      <c r="E19" s="27" t="s">
        <v>24</v>
      </c>
      <c r="F19" s="19"/>
      <c r="G19" s="20">
        <f t="shared" si="2"/>
        <v>8</v>
      </c>
      <c r="H19" s="24">
        <v>3244930</v>
      </c>
      <c r="I19" s="21">
        <v>2619</v>
      </c>
      <c r="J19" s="21">
        <v>6687388</v>
      </c>
      <c r="K19" s="23">
        <f t="shared" si="3"/>
        <v>-0.5147686959392815</v>
      </c>
      <c r="L19" s="21">
        <v>434128635</v>
      </c>
      <c r="M19" s="21">
        <v>325143</v>
      </c>
    </row>
    <row r="20" spans="1:13" ht="15" customHeight="1">
      <c r="A20" s="14">
        <v>14</v>
      </c>
      <c r="B20" s="15" t="s">
        <v>44</v>
      </c>
      <c r="C20" s="16" t="s">
        <v>45</v>
      </c>
      <c r="D20" s="17">
        <v>42614</v>
      </c>
      <c r="E20" s="18" t="s">
        <v>46</v>
      </c>
      <c r="F20" s="19">
        <v>13</v>
      </c>
      <c r="G20" s="20">
        <f t="shared" si="2"/>
        <v>1</v>
      </c>
      <c r="H20" s="21">
        <v>2265745</v>
      </c>
      <c r="I20" s="21">
        <v>1568</v>
      </c>
      <c r="J20" s="22">
        <v>0</v>
      </c>
      <c r="K20" s="23">
        <f t="shared" si="3"/>
        <v>0</v>
      </c>
      <c r="L20" s="21">
        <v>2265745</v>
      </c>
      <c r="M20" s="21">
        <v>1568</v>
      </c>
    </row>
    <row r="21" spans="1:13" ht="16.5" customHeight="1">
      <c r="A21" s="14">
        <v>15</v>
      </c>
      <c r="B21" s="15" t="s">
        <v>47</v>
      </c>
      <c r="C21" s="30" t="s">
        <v>48</v>
      </c>
      <c r="D21" s="17">
        <v>42572</v>
      </c>
      <c r="E21" s="33" t="s">
        <v>19</v>
      </c>
      <c r="F21" s="34"/>
      <c r="G21" s="20">
        <f t="shared" si="2"/>
        <v>7</v>
      </c>
      <c r="H21" s="24">
        <v>2012500</v>
      </c>
      <c r="I21" s="25">
        <v>1436</v>
      </c>
      <c r="J21" s="25">
        <v>2622755</v>
      </c>
      <c r="K21" s="23">
        <f t="shared" si="3"/>
        <v>-0.23267708954896665</v>
      </c>
      <c r="L21" s="25">
        <v>172983290</v>
      </c>
      <c r="M21" s="25">
        <v>114233</v>
      </c>
    </row>
    <row r="22" spans="1:13" ht="16.5" customHeight="1">
      <c r="A22" s="14">
        <v>16</v>
      </c>
      <c r="B22" s="15" t="s">
        <v>49</v>
      </c>
      <c r="C22" s="16" t="s">
        <v>50</v>
      </c>
      <c r="D22" s="17">
        <v>42558</v>
      </c>
      <c r="E22" s="27" t="s">
        <v>24</v>
      </c>
      <c r="F22" s="19"/>
      <c r="G22" s="20">
        <f t="shared" si="2"/>
        <v>9</v>
      </c>
      <c r="H22" s="24">
        <v>1210031</v>
      </c>
      <c r="I22" s="21">
        <v>962</v>
      </c>
      <c r="J22" s="21">
        <v>2679549</v>
      </c>
      <c r="K22" s="23">
        <f t="shared" si="3"/>
        <v>-0.5484199020058973</v>
      </c>
      <c r="L22" s="21">
        <v>217687838</v>
      </c>
      <c r="M22" s="21">
        <v>163995</v>
      </c>
    </row>
    <row r="23" spans="1:13" ht="15.75">
      <c r="A23" s="14">
        <v>17</v>
      </c>
      <c r="B23" s="15" t="s">
        <v>51</v>
      </c>
      <c r="C23" s="16" t="s">
        <v>52</v>
      </c>
      <c r="D23" s="17">
        <v>42537</v>
      </c>
      <c r="E23" s="33" t="s">
        <v>32</v>
      </c>
      <c r="F23" s="34"/>
      <c r="G23" s="20">
        <f t="shared" si="2"/>
        <v>12</v>
      </c>
      <c r="H23" s="24">
        <v>913098</v>
      </c>
      <c r="I23" s="31">
        <v>659</v>
      </c>
      <c r="J23" s="31">
        <v>3544937</v>
      </c>
      <c r="K23" s="23">
        <f t="shared" si="3"/>
        <v>-0.7424219386691499</v>
      </c>
      <c r="L23" s="31">
        <v>309330198</v>
      </c>
      <c r="M23" s="31">
        <v>238533</v>
      </c>
    </row>
    <row r="24" spans="1:13" ht="15.75">
      <c r="A24" s="14">
        <v>18</v>
      </c>
      <c r="B24" s="15" t="s">
        <v>53</v>
      </c>
      <c r="C24" s="16" t="s">
        <v>54</v>
      </c>
      <c r="D24" s="17">
        <v>42565</v>
      </c>
      <c r="E24" s="18" t="s">
        <v>55</v>
      </c>
      <c r="F24" s="19"/>
      <c r="G24" s="20">
        <f t="shared" si="2"/>
        <v>8</v>
      </c>
      <c r="H24" s="24">
        <v>594590</v>
      </c>
      <c r="I24" s="24">
        <v>473</v>
      </c>
      <c r="J24" s="24">
        <v>705630</v>
      </c>
      <c r="K24" s="23">
        <f t="shared" si="3"/>
        <v>-0.15736292391196519</v>
      </c>
      <c r="L24" s="24">
        <v>44949348</v>
      </c>
      <c r="M24" s="24">
        <v>32054</v>
      </c>
    </row>
    <row r="25" spans="1:13" ht="15.75">
      <c r="A25" s="14">
        <v>19</v>
      </c>
      <c r="B25" s="15" t="s">
        <v>56</v>
      </c>
      <c r="C25" s="16" t="s">
        <v>57</v>
      </c>
      <c r="D25" s="17">
        <v>42537</v>
      </c>
      <c r="E25" s="33" t="s">
        <v>32</v>
      </c>
      <c r="F25" s="19"/>
      <c r="G25" s="20">
        <f t="shared" si="2"/>
        <v>12</v>
      </c>
      <c r="H25" s="24">
        <v>496155</v>
      </c>
      <c r="I25" s="31">
        <v>354</v>
      </c>
      <c r="J25" s="31">
        <v>1540042</v>
      </c>
      <c r="K25" s="23">
        <f t="shared" si="3"/>
        <v>-0.6778302150201099</v>
      </c>
      <c r="L25" s="31">
        <v>71369355</v>
      </c>
      <c r="M25" s="31">
        <v>50954</v>
      </c>
    </row>
    <row r="26" spans="1:13" ht="15.75">
      <c r="A26" s="14">
        <v>20</v>
      </c>
      <c r="B26" s="15" t="s">
        <v>58</v>
      </c>
      <c r="C26" s="49" t="s">
        <v>58</v>
      </c>
      <c r="D26" s="17">
        <v>42551</v>
      </c>
      <c r="E26" s="18" t="s">
        <v>59</v>
      </c>
      <c r="F26" s="19"/>
      <c r="G26" s="20">
        <f t="shared" si="2"/>
        <v>10</v>
      </c>
      <c r="H26" s="24">
        <v>202800</v>
      </c>
      <c r="I26" s="24">
        <v>149</v>
      </c>
      <c r="J26" s="24">
        <v>179400</v>
      </c>
      <c r="K26" s="23">
        <f t="shared" si="3"/>
        <v>0.13043478260869565</v>
      </c>
      <c r="L26" s="26">
        <v>8190546</v>
      </c>
      <c r="M26" s="26">
        <v>6460</v>
      </c>
    </row>
    <row r="27" spans="1:13" ht="15.75">
      <c r="A27" s="14">
        <v>21</v>
      </c>
      <c r="B27" s="15" t="s">
        <v>60</v>
      </c>
      <c r="C27" s="16" t="s">
        <v>61</v>
      </c>
      <c r="D27" s="17">
        <v>42565</v>
      </c>
      <c r="E27" s="33" t="s">
        <v>62</v>
      </c>
      <c r="F27" s="34"/>
      <c r="G27" s="20">
        <f t="shared" si="2"/>
        <v>8</v>
      </c>
      <c r="H27" s="24">
        <v>133980</v>
      </c>
      <c r="I27" s="24">
        <v>122</v>
      </c>
      <c r="J27" s="24">
        <v>128100</v>
      </c>
      <c r="K27" s="23">
        <f t="shared" si="3"/>
        <v>0.04590163934426229</v>
      </c>
      <c r="L27" s="21">
        <v>3105610</v>
      </c>
      <c r="M27" s="21">
        <v>2835</v>
      </c>
    </row>
    <row r="28" spans="1:13" ht="15.75">
      <c r="A28" s="14">
        <v>22</v>
      </c>
      <c r="B28" s="15" t="s">
        <v>63</v>
      </c>
      <c r="C28" s="16" t="s">
        <v>64</v>
      </c>
      <c r="D28" s="17">
        <v>42362</v>
      </c>
      <c r="E28" s="18" t="s">
        <v>62</v>
      </c>
      <c r="F28" s="19"/>
      <c r="G28" s="20">
        <f t="shared" si="2"/>
        <v>37</v>
      </c>
      <c r="H28" s="24">
        <v>109540</v>
      </c>
      <c r="I28" s="24">
        <v>95</v>
      </c>
      <c r="J28" s="24">
        <v>101660</v>
      </c>
      <c r="K28" s="23">
        <f t="shared" si="3"/>
        <v>0.07751327955931536</v>
      </c>
      <c r="L28" s="24">
        <v>57889989</v>
      </c>
      <c r="M28" s="24">
        <v>44044</v>
      </c>
    </row>
    <row r="29" spans="1:13" ht="15.75">
      <c r="A29" s="14">
        <v>23</v>
      </c>
      <c r="B29" s="15" t="s">
        <v>65</v>
      </c>
      <c r="C29" s="16" t="s">
        <v>65</v>
      </c>
      <c r="D29" s="17">
        <v>42390</v>
      </c>
      <c r="E29" s="18" t="s">
        <v>62</v>
      </c>
      <c r="F29" s="19"/>
      <c r="G29" s="20">
        <f t="shared" si="2"/>
        <v>33</v>
      </c>
      <c r="H29" s="24">
        <v>75480</v>
      </c>
      <c r="I29" s="24">
        <v>68</v>
      </c>
      <c r="J29" s="24">
        <v>112500</v>
      </c>
      <c r="K29" s="23">
        <f t="shared" si="3"/>
        <v>-0.3290666666666667</v>
      </c>
      <c r="L29" s="21">
        <v>12932506</v>
      </c>
      <c r="M29" s="21">
        <v>12569</v>
      </c>
    </row>
    <row r="30" spans="1:13" ht="15.75">
      <c r="A30" s="14">
        <v>24</v>
      </c>
      <c r="B30" s="15" t="s">
        <v>66</v>
      </c>
      <c r="C30" s="16" t="s">
        <v>67</v>
      </c>
      <c r="D30" s="17">
        <v>42474</v>
      </c>
      <c r="E30" s="18" t="s">
        <v>62</v>
      </c>
      <c r="F30" s="19"/>
      <c r="G30" s="20">
        <f t="shared" si="2"/>
        <v>21</v>
      </c>
      <c r="H30" s="24">
        <v>52600</v>
      </c>
      <c r="I30" s="21">
        <v>44</v>
      </c>
      <c r="J30" s="21">
        <v>55800</v>
      </c>
      <c r="K30" s="23">
        <f t="shared" si="3"/>
        <v>-0.05734767025089606</v>
      </c>
      <c r="L30" s="21">
        <v>17369410</v>
      </c>
      <c r="M30" s="21">
        <v>16527</v>
      </c>
    </row>
    <row r="31" spans="1:13" ht="15.75">
      <c r="A31" s="14">
        <v>25</v>
      </c>
      <c r="B31" s="15" t="s">
        <v>68</v>
      </c>
      <c r="C31" s="16" t="s">
        <v>68</v>
      </c>
      <c r="D31" s="17">
        <v>42166</v>
      </c>
      <c r="E31" s="18" t="s">
        <v>62</v>
      </c>
      <c r="F31" s="19"/>
      <c r="G31" s="20">
        <f t="shared" si="2"/>
        <v>65</v>
      </c>
      <c r="H31" s="24">
        <v>30400</v>
      </c>
      <c r="I31" s="21">
        <v>29</v>
      </c>
      <c r="J31" s="21">
        <v>28200</v>
      </c>
      <c r="K31" s="23">
        <f t="shared" si="3"/>
        <v>0.07801418439716312</v>
      </c>
      <c r="L31" s="21">
        <v>291420849</v>
      </c>
      <c r="M31" s="21">
        <v>267161</v>
      </c>
    </row>
    <row r="32" spans="1:13" ht="15.75">
      <c r="A32" s="14">
        <v>26</v>
      </c>
      <c r="B32" s="15" t="s">
        <v>69</v>
      </c>
      <c r="C32" s="16" t="s">
        <v>70</v>
      </c>
      <c r="D32" s="17">
        <v>42320</v>
      </c>
      <c r="E32" s="18" t="s">
        <v>62</v>
      </c>
      <c r="F32" s="19"/>
      <c r="G32" s="20">
        <f t="shared" si="2"/>
        <v>43</v>
      </c>
      <c r="H32" s="24">
        <v>27360</v>
      </c>
      <c r="I32" s="21">
        <v>24</v>
      </c>
      <c r="J32" s="21">
        <v>32220</v>
      </c>
      <c r="K32" s="23">
        <f t="shared" si="3"/>
        <v>-0.15083798882681565</v>
      </c>
      <c r="L32" s="21">
        <v>17100731</v>
      </c>
      <c r="M32" s="21">
        <v>13603</v>
      </c>
    </row>
    <row r="33" spans="1:13" ht="15.75">
      <c r="A33" s="14">
        <v>27</v>
      </c>
      <c r="B33" s="15" t="s">
        <v>71</v>
      </c>
      <c r="C33" s="30" t="s">
        <v>72</v>
      </c>
      <c r="D33" s="17">
        <v>42551</v>
      </c>
      <c r="E33" s="18" t="s">
        <v>19</v>
      </c>
      <c r="F33" s="19"/>
      <c r="G33" s="20">
        <f t="shared" si="2"/>
        <v>10</v>
      </c>
      <c r="H33" s="24">
        <v>1800</v>
      </c>
      <c r="I33" s="25">
        <v>2</v>
      </c>
      <c r="J33" s="25">
        <v>289510</v>
      </c>
      <c r="K33" s="23">
        <f t="shared" si="3"/>
        <v>-0.9937825981831371</v>
      </c>
      <c r="L33" s="25">
        <v>46743144</v>
      </c>
      <c r="M33" s="25">
        <v>34985</v>
      </c>
    </row>
    <row r="34" spans="1:13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5.75">
      <c r="A35" s="50"/>
      <c r="B35" s="15"/>
      <c r="C35" s="16"/>
      <c r="D35" s="17"/>
      <c r="E35" s="27"/>
      <c r="F35" s="19"/>
      <c r="G35" s="20"/>
      <c r="H35" s="24"/>
      <c r="I35" s="21"/>
      <c r="J35" s="21"/>
      <c r="K35" s="23"/>
      <c r="L35" s="21"/>
      <c r="M35" s="21"/>
    </row>
    <row r="36" spans="1:13" ht="15.75">
      <c r="A36" s="51"/>
      <c r="B36" s="52"/>
      <c r="C36" s="53"/>
      <c r="D36" s="36"/>
      <c r="E36" s="54"/>
      <c r="F36" s="55"/>
      <c r="G36" s="55"/>
      <c r="H36" s="56"/>
      <c r="I36" s="56"/>
      <c r="J36" s="57"/>
      <c r="K36" s="23">
        <f aca="true" t="shared" si="4" ref="K36:K37">IF(J36&lt;&gt;0,-(J36-H36)/J36,"")</f>
        <v>0</v>
      </c>
      <c r="L36" s="58"/>
      <c r="M36" s="58"/>
    </row>
    <row r="37" spans="1:13" ht="15.75">
      <c r="A37" s="59"/>
      <c r="B37" s="59" t="s">
        <v>73</v>
      </c>
      <c r="C37" s="59"/>
      <c r="D37" s="60"/>
      <c r="E37" s="59"/>
      <c r="F37" s="61"/>
      <c r="G37" s="62"/>
      <c r="H37" s="63">
        <f>SUM(H14:H36)</f>
        <v>233505368</v>
      </c>
      <c r="I37" s="63">
        <f>SUM(I14:I36)</f>
        <v>171086</v>
      </c>
      <c r="J37" s="63">
        <f>SUM(J14:J36)</f>
        <v>337931595</v>
      </c>
      <c r="K37" s="64">
        <f t="shared" si="4"/>
        <v>-0.30901587346397724</v>
      </c>
      <c r="L37" s="63">
        <f>SUM(L14:L36)</f>
        <v>3724765327</v>
      </c>
      <c r="M37" s="63">
        <f>SUM(M14:M36)</f>
        <v>2809893</v>
      </c>
    </row>
    <row r="38" ht="15.75">
      <c r="B38" t="s">
        <v>74</v>
      </c>
    </row>
    <row r="39" ht="15.75">
      <c r="B39" t="s">
        <v>75</v>
      </c>
    </row>
    <row r="40" ht="15.75">
      <c r="B40" s="65">
        <v>42621</v>
      </c>
    </row>
    <row r="44" ht="8.25" customHeight="1"/>
    <row r="46" ht="8.25" customHeight="1"/>
  </sheetData>
  <sheetProtection selectLockedCells="1" selectUnlockedCells="1"/>
  <mergeCells count="11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2016-09-08T11:51:47Z</dcterms:modified>
  <cp:category/>
  <cp:version/>
  <cp:contentType/>
  <cp:contentStatus/>
  <cp:revision>74</cp:revision>
</cp:coreProperties>
</file>