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  <sheet name="Munkalap4" sheetId="4" r:id="rId4"/>
    <sheet name="Munkalap5" sheetId="5" r:id="rId5"/>
    <sheet name="Munkalap6" sheetId="6" r:id="rId6"/>
    <sheet name="Munkalap7" sheetId="7" r:id="rId7"/>
  </sheets>
  <definedNames/>
  <calcPr fullCalcOnLoad="1"/>
</workbook>
</file>

<file path=xl/sharedStrings.xml><?xml version="1.0" encoding="utf-8"?>
<sst xmlns="http://schemas.openxmlformats.org/spreadsheetml/2006/main" count="399" uniqueCount="199">
  <si>
    <t>MAGYARORSZÁG MŰSORHETI TOPLISTA</t>
  </si>
  <si>
    <t>2016.12.15. -12.21.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</si>
  <si>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</si>
  <si>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</si>
  <si>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</si>
  <si>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</si>
  <si>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</si>
  <si>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</si>
  <si>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</si>
  <si>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</si>
  <si>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</si>
  <si>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</si>
  <si>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</si>
  <si>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</si>
  <si>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Rogue One: A Star Wars Story</t>
  </si>
  <si>
    <t>Zsivány Egyes: Egy Star Wars történet (12)</t>
  </si>
  <si>
    <t>Forum</t>
  </si>
  <si>
    <t>Office Christmas Party</t>
  </si>
  <si>
    <t>Hivatali Karácsony</t>
  </si>
  <si>
    <t>Freeman</t>
  </si>
  <si>
    <t>Vaiana</t>
  </si>
  <si>
    <t>Fantastic Beasts and Where to Find Them</t>
  </si>
  <si>
    <t>Legendás állatok és megfigyelésük</t>
  </si>
  <si>
    <t>InterCom</t>
  </si>
  <si>
    <t>Allied</t>
  </si>
  <si>
    <t>Szövetségesek</t>
  </si>
  <si>
    <t>UIP</t>
  </si>
  <si>
    <t>Demain tout commence/</t>
  </si>
  <si>
    <t>Derült égből apu</t>
  </si>
  <si>
    <t>Vertigo</t>
  </si>
  <si>
    <t>Incarnate</t>
  </si>
  <si>
    <t>A démon arca</t>
  </si>
  <si>
    <t>Arrival</t>
  </si>
  <si>
    <t>Érkezés</t>
  </si>
  <si>
    <t>Underworld: Blood Wars</t>
  </si>
  <si>
    <t>Underworld – Vérözön</t>
  </si>
  <si>
    <t>Doctor Strange</t>
  </si>
  <si>
    <t>TOP 10</t>
  </si>
  <si>
    <t>Sing</t>
  </si>
  <si>
    <t>Énekelj!</t>
  </si>
  <si>
    <t>Trolls</t>
  </si>
  <si>
    <t>Trollok</t>
  </si>
  <si>
    <t>The Accountant</t>
  </si>
  <si>
    <t>A könyvelő</t>
  </si>
  <si>
    <t>Bad Santa 2</t>
  </si>
  <si>
    <t>Tapló Télapó 2.</t>
  </si>
  <si>
    <t>Nocturnal Animals</t>
  </si>
  <si>
    <t>Éjszakai ragadozók</t>
  </si>
  <si>
    <t>Agassi</t>
  </si>
  <si>
    <t>A szobalány</t>
  </si>
  <si>
    <t>MoziNet</t>
  </si>
  <si>
    <t>Strangled</t>
  </si>
  <si>
    <t>A martfűi rém</t>
  </si>
  <si>
    <t>BBM</t>
  </si>
  <si>
    <t>Barbie: Star Light Adventure</t>
  </si>
  <si>
    <t>Barbie: Csillagok között</t>
  </si>
  <si>
    <t>Shut In</t>
  </si>
  <si>
    <t>Bezárva</t>
  </si>
  <si>
    <t>Soul Exodus</t>
  </si>
  <si>
    <t>Forushande</t>
  </si>
  <si>
    <t>Az ügyfél</t>
  </si>
  <si>
    <t>It’s not the time of my life</t>
  </si>
  <si>
    <t>Ernelláék Farkaséknál</t>
  </si>
  <si>
    <t>Just Drop Dead</t>
  </si>
  <si>
    <t>Halj már meg!</t>
  </si>
  <si>
    <t xml:space="preserve">The Beautiful Days of Aranjuez   </t>
  </si>
  <si>
    <t>Aranjuezi szép napok</t>
  </si>
  <si>
    <t>ADS</t>
  </si>
  <si>
    <t>Ma loute</t>
  </si>
  <si>
    <t>A sors kegyeltjei... meg a többiek</t>
  </si>
  <si>
    <t>Nine Lives</t>
  </si>
  <si>
    <t>Kilenc élet</t>
  </si>
  <si>
    <t>Blood Father</t>
  </si>
  <si>
    <t>Az utolsó emberig</t>
  </si>
  <si>
    <t>Odyssey</t>
  </si>
  <si>
    <t>A mélység kalandora</t>
  </si>
  <si>
    <t>Jack Reacher: Never Go Back</t>
  </si>
  <si>
    <t>Jack Reacher : Nincs visszaút</t>
  </si>
  <si>
    <t>Masterminds</t>
  </si>
  <si>
    <t>Lángelmék</t>
  </si>
  <si>
    <t>TOTAL</t>
  </si>
  <si>
    <t>Forrás: Filmforgalmazók Egyesülete</t>
  </si>
  <si>
    <t>Becsült adatok</t>
  </si>
  <si>
    <t>Nyitó mozik száma</t>
  </si>
  <si>
    <t>Hétvégi adatok</t>
  </si>
  <si>
    <t>Inferno</t>
  </si>
  <si>
    <t>Bridget Jones's Baby</t>
  </si>
  <si>
    <t>Bridget Jones babát vár</t>
  </si>
  <si>
    <t>War Dogs</t>
  </si>
  <si>
    <t>Haverok fegyverben</t>
  </si>
  <si>
    <t>The Girl on the Train</t>
  </si>
  <si>
    <t>A lány a vonaton</t>
  </si>
  <si>
    <t>Don't Breathe</t>
  </si>
  <si>
    <t>Vaksötét</t>
  </si>
  <si>
    <t>Nerve</t>
  </si>
  <si>
    <t>Idegpálya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</si>
  <si>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</si>
  <si>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</si>
  <si>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</si>
  <si>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</si>
  <si>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</si>
  <si>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</si>
  <si>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</si>
  <si>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</si>
  <si>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</si>
  <si>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</si>
  <si>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</si>
  <si>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</si>
  <si>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</si>
  <si>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</si>
  <si>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Sully</t>
  </si>
  <si>
    <t>Sully - Csoda a Hudson folyón</t>
  </si>
  <si>
    <t>Ben – Hur</t>
  </si>
  <si>
    <t>Storks</t>
  </si>
  <si>
    <t>Gólyák</t>
  </si>
  <si>
    <t>Snowden</t>
  </si>
  <si>
    <t>Cinetel</t>
  </si>
  <si>
    <t>Florence Foster Jenkins</t>
  </si>
  <si>
    <t>Florence – A tökéletlen hang</t>
  </si>
  <si>
    <t>weekend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</si>
  <si>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</si>
  <si>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</si>
  <si>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</si>
  <si>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</si>
  <si>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</si>
  <si>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</si>
  <si>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</si>
  <si>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</si>
  <si>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</si>
  <si>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</si>
  <si>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</si>
  <si>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</si>
  <si>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</si>
  <si>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</si>
  <si>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A kút</t>
  </si>
  <si>
    <t>Five</t>
  </si>
  <si>
    <t>Tökös ötös</t>
  </si>
  <si>
    <t>Jutalomjáték</t>
  </si>
  <si>
    <t>A Company</t>
  </si>
  <si>
    <t>Cop Mortem</t>
  </si>
  <si>
    <t>Pannonia Ent.</t>
  </si>
  <si>
    <t>Renesse</t>
  </si>
  <si>
    <t>Sexkemping</t>
  </si>
  <si>
    <t>Toni Erdmann</t>
  </si>
  <si>
    <t>Cirko Film</t>
  </si>
  <si>
    <t>Worlds Apart</t>
  </si>
  <si>
    <t>Határtalan szerelem</t>
  </si>
  <si>
    <t>I, Daniel Blake</t>
  </si>
  <si>
    <t>Én, Daniel Blake</t>
  </si>
  <si>
    <t>The Gruffalo</t>
  </si>
  <si>
    <t>Graffalo és barátai</t>
  </si>
  <si>
    <t>The Last King</t>
  </si>
  <si>
    <t>Az utolsó király</t>
  </si>
  <si>
    <t>Date</t>
  </si>
  <si>
    <t>Weekly Income</t>
  </si>
  <si>
    <t>TOP Movie</t>
  </si>
  <si>
    <t>The Secret Life of Pets</t>
  </si>
  <si>
    <t>Film Címe</t>
  </si>
  <si>
    <t>Megjelenési dátum</t>
  </si>
  <si>
    <t>Hét</t>
  </si>
  <si>
    <t>Időszak</t>
  </si>
  <si>
    <t>Heti jegybevétel (Ft)</t>
  </si>
  <si>
    <t>Heti nézőszám</t>
  </si>
  <si>
    <t>Összes jegybevétel (Ft)</t>
  </si>
  <si>
    <t>Összes nézőszám (Fő)</t>
  </si>
  <si>
    <t>Incarnate (2D dub)</t>
  </si>
  <si>
    <t>2016.12.15.- 12.21.</t>
  </si>
  <si>
    <t>A könyvelő (2D)</t>
  </si>
  <si>
    <t>Trollok (2D/3D)</t>
  </si>
  <si>
    <t>Érkezés (2D sub)</t>
  </si>
  <si>
    <t>Legendás állatok és megfigyelésük (2D/3D/4DX/Imax/2D sub)</t>
  </si>
  <si>
    <t>Underworld (5) - Vérözön (2D/3D)</t>
  </si>
  <si>
    <t>agyar cím</t>
  </si>
  <si>
    <t>Eredeti cím</t>
  </si>
  <si>
    <t>Rendező</t>
  </si>
  <si>
    <t>Heti bevétel</t>
  </si>
  <si>
    <t>Heti néző</t>
  </si>
  <si>
    <t>Bevétel</t>
  </si>
  <si>
    <t>Néző</t>
  </si>
  <si>
    <t>Bruno Dumont</t>
  </si>
  <si>
    <t>5. hét / 12.15.</t>
  </si>
  <si>
    <t>Chan-wook Park</t>
  </si>
  <si>
    <t>3. hét / 12.15.</t>
  </si>
  <si>
    <t>Asghar Farhadi</t>
  </si>
  <si>
    <t>2. hét / 12.15.</t>
  </si>
  <si>
    <t>Bereczki Csaba</t>
  </si>
  <si>
    <t>1. hét / 12.15.</t>
  </si>
  <si>
    <t>Premier</t>
  </si>
  <si>
    <t>Heti jegybevétel</t>
  </si>
  <si>
    <t>Heti nézőszám</t>
  </si>
  <si>
    <t>Összes jegybevétel</t>
  </si>
  <si>
    <t>Összes nézőszám</t>
  </si>
  <si>
    <t>2016. dec. 15. / 1 hete</t>
  </si>
  <si>
    <t>Vaiana (6)</t>
  </si>
  <si>
    <t>2016. dec. 1. / 3 hete</t>
  </si>
  <si>
    <t>Doctor Strange (12)</t>
  </si>
  <si>
    <t>2016. nov. 3. / 7 hete</t>
  </si>
  <si>
    <t>Lángelmék (16)</t>
  </si>
  <si>
    <t>2016. okt. 20. / 9 hete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</si>
</sst>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YYYY\-MM\-DD"/>
    <numFmt numFmtId="173" formatCode="#,##0\ [$Ft-40E];[RED]\-#,##0\ [$Ft-40E]"/>
    <numFmt numFmtId="174" formatCode="YYYY\-MM\-DD"/>
    <numFmt numFmtId="175" formatCode="#,##0.00\ [$Ft-40E];[RED]\-#,##0.00\ [$Ft-40E]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Border="1" applyAlignment="1">
      <alignment/>
    </xf>
    <xf numFmtId="168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9" fillId="0" borderId="2" xfId="0" applyFont="1" applyBorder="1" applyAlignment="1">
      <alignment/>
    </xf>
    <xf numFmtId="169" fontId="10" fillId="0" borderId="2" xfId="15" applyNumberFormat="1" applyFont="1" applyFill="1" applyBorder="1" applyAlignment="1" applyProtection="1">
      <alignment/>
      <protection/>
    </xf>
    <xf numFmtId="169" fontId="9" fillId="0" borderId="2" xfId="15" applyNumberFormat="1" applyFont="1" applyFill="1" applyBorder="1" applyAlignment="1" applyProtection="1">
      <alignment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4" fontId="9" fillId="0" borderId="2" xfId="0" applyFont="1" applyBorder="1" applyAlignment="1">
      <alignment horizontal="center"/>
    </xf>
    <xf numFmtId="168" fontId="0" fillId="0" borderId="2" xfId="0" applyNumberFormat="1" applyBorder="1" applyAlignment="1">
      <alignment/>
    </xf>
    <xf numFmtId="164" fontId="0" fillId="0" borderId="2" xfId="0" applyBorder="1" applyAlignment="1">
      <alignment horizontal="center"/>
    </xf>
    <xf numFmtId="169" fontId="10" fillId="0" borderId="2" xfId="15" applyNumberFormat="1" applyFont="1" applyFill="1" applyBorder="1" applyAlignment="1" applyProtection="1">
      <alignment horizontal="right"/>
      <protection/>
    </xf>
    <xf numFmtId="164" fontId="7" fillId="4" borderId="2" xfId="0" applyFont="1" applyFill="1" applyBorder="1" applyAlignment="1" applyProtection="1">
      <alignment horizontal="right" vertical="center"/>
      <protection/>
    </xf>
    <xf numFmtId="164" fontId="11" fillId="4" borderId="2" xfId="0" applyFont="1" applyFill="1" applyBorder="1" applyAlignment="1" applyProtection="1">
      <alignment horizontal="left" vertical="center"/>
      <protection/>
    </xf>
    <xf numFmtId="169" fontId="10" fillId="4" borderId="2" xfId="0" applyNumberFormat="1" applyFont="1" applyFill="1" applyBorder="1" applyAlignment="1" applyProtection="1">
      <alignment vertical="center"/>
      <protection locked="0"/>
    </xf>
    <xf numFmtId="164" fontId="9" fillId="4" borderId="2" xfId="0" applyFont="1" applyFill="1" applyBorder="1" applyAlignment="1">
      <alignment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9" fontId="12" fillId="4" borderId="2" xfId="15" applyNumberFormat="1" applyFont="1" applyFill="1" applyBorder="1" applyAlignment="1" applyProtection="1">
      <alignment/>
      <protection/>
    </xf>
    <xf numFmtId="171" fontId="13" fillId="4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3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 applyProtection="1">
      <alignment horizontal="left" vertical="center"/>
      <protection/>
    </xf>
    <xf numFmtId="169" fontId="14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15" fillId="2" borderId="3" xfId="0" applyFont="1" applyFill="1" applyBorder="1" applyAlignment="1" applyProtection="1">
      <alignment horizontal="left" vertical="center"/>
      <protection/>
    </xf>
    <xf numFmtId="164" fontId="15" fillId="2" borderId="4" xfId="0" applyFont="1" applyFill="1" applyBorder="1" applyAlignment="1" applyProtection="1">
      <alignment horizontal="left" vertical="center"/>
      <protection/>
    </xf>
    <xf numFmtId="169" fontId="15" fillId="2" borderId="5" xfId="0" applyNumberFormat="1" applyFont="1" applyFill="1" applyBorder="1" applyAlignment="1" applyProtection="1">
      <alignment horizontal="center" vertical="center"/>
      <protection/>
    </xf>
    <xf numFmtId="164" fontId="15" fillId="2" borderId="3" xfId="0" applyFont="1" applyFill="1" applyBorder="1" applyAlignment="1" applyProtection="1">
      <alignment horizontal="center" vertical="center"/>
      <protection/>
    </xf>
    <xf numFmtId="169" fontId="16" fillId="2" borderId="6" xfId="0" applyNumberFormat="1" applyFont="1" applyFill="1" applyBorder="1" applyAlignment="1" applyProtection="1">
      <alignment vertical="center"/>
      <protection/>
    </xf>
    <xf numFmtId="170" fontId="15" fillId="2" borderId="3" xfId="0" applyNumberFormat="1" applyFont="1" applyFill="1" applyBorder="1" applyAlignment="1" applyProtection="1">
      <alignment horizontal="right" vertical="center"/>
      <protection/>
    </xf>
    <xf numFmtId="164" fontId="0" fillId="3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9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 horizontal="center" wrapText="1"/>
    </xf>
    <xf numFmtId="164" fontId="10" fillId="0" borderId="7" xfId="0" applyFont="1" applyBorder="1" applyAlignment="1" applyProtection="1">
      <alignment horizontal="left" vertical="center"/>
      <protection/>
    </xf>
    <xf numFmtId="169" fontId="10" fillId="0" borderId="2" xfId="0" applyNumberFormat="1" applyFont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>
      <alignment vertical="center"/>
    </xf>
    <xf numFmtId="169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9" fontId="10" fillId="6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9" fontId="9" fillId="7" borderId="2" xfId="15" applyNumberFormat="1" applyFont="1" applyFill="1" applyBorder="1" applyAlignment="1" applyProtection="1">
      <alignment/>
      <protection/>
    </xf>
    <xf numFmtId="169" fontId="9" fillId="0" borderId="0" xfId="0" applyNumberFormat="1" applyFont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9" fontId="9" fillId="0" borderId="0" xfId="0" applyNumberFormat="1" applyFont="1" applyAlignment="1">
      <alignment wrapText="1"/>
    </xf>
    <xf numFmtId="169" fontId="9" fillId="5" borderId="2" xfId="15" applyNumberFormat="1" applyFont="1" applyFill="1" applyBorder="1" applyAlignment="1" applyProtection="1">
      <alignment/>
      <protection/>
    </xf>
    <xf numFmtId="169" fontId="9" fillId="0" borderId="0" xfId="15" applyNumberFormat="1" applyFont="1" applyFill="1" applyBorder="1" applyAlignment="1" applyProtection="1">
      <alignment wrapText="1"/>
      <protection/>
    </xf>
    <xf numFmtId="164" fontId="17" fillId="0" borderId="2" xfId="0" applyFont="1" applyBorder="1" applyAlignment="1">
      <alignment/>
    </xf>
    <xf numFmtId="169" fontId="17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 horizontal="left"/>
    </xf>
    <xf numFmtId="173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4" fontId="0" fillId="0" borderId="2" xfId="0" applyBorder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64" fontId="0" fillId="0" borderId="0" xfId="0" applyFont="1" applyAlignment="1">
      <alignment/>
    </xf>
    <xf numFmtId="175" fontId="0" fillId="0" borderId="0" xfId="0" applyNumberFormat="1" applyFont="1" applyAlignment="1">
      <alignment wrapText="1"/>
    </xf>
    <xf numFmtId="172" fontId="19" fillId="0" borderId="0" xfId="0" applyNumberFormat="1" applyFont="1" applyAlignment="1">
      <alignment wrapText="1"/>
    </xf>
    <xf numFmtId="164" fontId="19" fillId="0" borderId="0" xfId="0" applyFont="1" applyAlignment="1">
      <alignment wrapText="1"/>
    </xf>
    <xf numFmtId="164" fontId="2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7"/>
          <c:w val="0.936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cat>
            <c:strRef>
              <c:f>'Weekly Totals'!$B$4:$B$21</c:f>
              <c:strCache/>
            </c:strRef>
          </c:cat>
          <c:val>
            <c:numRef>
              <c:f>'Weekly Totals'!$C$4:$C$21</c:f>
              <c:numCache/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64855"/>
        <c:crossesAt val="0"/>
        <c:auto val="0"/>
        <c:lblOffset val="100"/>
        <c:noMultiLvlLbl val="0"/>
      </c:catAx>
      <c:valAx>
        <c:axId val="30364855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4349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8985"/>
          <c:w val="0.184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27</xdr:row>
      <xdr:rowOff>133350</xdr:rowOff>
    </xdr:from>
    <xdr:to>
      <xdr:col>8</xdr:col>
      <xdr:colOff>514350</xdr:colOff>
      <xdr:row>57</xdr:row>
      <xdr:rowOff>171450</xdr:rowOff>
    </xdr:to>
    <xdr:graphicFrame>
      <xdr:nvGraphicFramePr>
        <xdr:cNvPr id="1" name="Chart 1"/>
        <xdr:cNvGraphicFramePr/>
      </xdr:nvGraphicFramePr>
      <xdr:xfrm>
        <a:off x="47625" y="5276850"/>
        <a:ext cx="82105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12" t="s">
        <v>11</v>
      </c>
      <c r="M3" s="12" t="s">
        <v>12</v>
      </c>
    </row>
    <row r="4" spans="1:13" ht="15.75">
      <c r="A4" s="13">
        <v>1</v>
      </c>
      <c r="B4" s="14" t="s">
        <v>14</v>
      </c>
      <c r="C4" s="14" t="s">
        <v>15</v>
      </c>
      <c r="D4" s="15">
        <v>42719</v>
      </c>
      <c r="E4" s="16" t="s">
        <v>16</v>
      </c>
      <c r="F4" s="17"/>
      <c r="G4" s="18">
        <f aca="true" t="shared" si="0" ref="G4:G13">ROUNDUP(DATEDIF(D4,$B$42,"d")/7,0)</f>
        <v>1</v>
      </c>
      <c r="H4" s="19">
        <v>346965960</v>
      </c>
      <c r="I4" s="19">
        <v>238232</v>
      </c>
      <c r="J4" s="19"/>
      <c r="K4" s="20">
        <f aca="true" t="shared" si="1" ref="K4:K13">IF(J4&lt;&gt;0,-(J4-H4)/J4,"")</f>
        <v>0</v>
      </c>
      <c r="L4" s="19">
        <v>378979650</v>
      </c>
      <c r="M4" s="19">
        <v>260055</v>
      </c>
    </row>
    <row r="5" spans="1:13" ht="15.75">
      <c r="A5" s="13">
        <v>2</v>
      </c>
      <c r="B5" s="21" t="s">
        <v>17</v>
      </c>
      <c r="C5" s="21" t="s">
        <v>18</v>
      </c>
      <c r="D5" s="15">
        <v>42712</v>
      </c>
      <c r="E5" s="21" t="s">
        <v>19</v>
      </c>
      <c r="F5" s="17"/>
      <c r="G5" s="18">
        <f t="shared" si="0"/>
        <v>2</v>
      </c>
      <c r="H5" s="19">
        <v>65111290</v>
      </c>
      <c r="I5" s="19">
        <v>47372</v>
      </c>
      <c r="J5" s="19">
        <v>98989124</v>
      </c>
      <c r="K5" s="20">
        <f t="shared" si="1"/>
        <v>-0.342237941210592</v>
      </c>
      <c r="L5" s="22">
        <v>164097234</v>
      </c>
      <c r="M5" s="22">
        <v>120059</v>
      </c>
    </row>
    <row r="6" spans="1:13" ht="15.75">
      <c r="A6" s="13">
        <v>3</v>
      </c>
      <c r="B6" s="21" t="s">
        <v>20</v>
      </c>
      <c r="C6" s="21" t="s">
        <v>20</v>
      </c>
      <c r="D6" s="15">
        <v>42705</v>
      </c>
      <c r="E6" s="16" t="s">
        <v>16</v>
      </c>
      <c r="F6" s="17"/>
      <c r="G6" s="18">
        <f t="shared" si="0"/>
        <v>3</v>
      </c>
      <c r="H6" s="19">
        <v>22891025</v>
      </c>
      <c r="I6" s="19">
        <v>19694</v>
      </c>
      <c r="J6" s="23">
        <v>29785499</v>
      </c>
      <c r="K6" s="20">
        <f t="shared" si="1"/>
        <v>-0.23147082410806682</v>
      </c>
      <c r="L6" s="19">
        <v>93555160</v>
      </c>
      <c r="M6" s="19">
        <v>73749</v>
      </c>
    </row>
    <row r="7" spans="1:13" ht="15.75">
      <c r="A7" s="13">
        <v>4</v>
      </c>
      <c r="B7" s="24" t="s">
        <v>21</v>
      </c>
      <c r="C7" s="24" t="s">
        <v>22</v>
      </c>
      <c r="D7" s="15">
        <v>42691</v>
      </c>
      <c r="E7" s="25" t="s">
        <v>23</v>
      </c>
      <c r="F7" s="26">
        <v>65</v>
      </c>
      <c r="G7" s="18">
        <f t="shared" si="0"/>
        <v>5</v>
      </c>
      <c r="H7" s="23">
        <v>20532250</v>
      </c>
      <c r="I7" s="23">
        <v>14724</v>
      </c>
      <c r="J7" s="23">
        <v>36676489</v>
      </c>
      <c r="K7" s="20">
        <f t="shared" si="1"/>
        <v>-0.44017951118494464</v>
      </c>
      <c r="L7" s="19">
        <v>402675745</v>
      </c>
      <c r="M7" s="19">
        <v>279721</v>
      </c>
    </row>
    <row r="8" spans="1:13" ht="15.75">
      <c r="A8" s="13">
        <v>5</v>
      </c>
      <c r="B8" s="21" t="s">
        <v>24</v>
      </c>
      <c r="C8" s="21" t="s">
        <v>25</v>
      </c>
      <c r="D8" s="15">
        <v>42705</v>
      </c>
      <c r="E8" s="21" t="s">
        <v>26</v>
      </c>
      <c r="F8" s="27">
        <v>46</v>
      </c>
      <c r="G8" s="18">
        <f t="shared" si="0"/>
        <v>3</v>
      </c>
      <c r="H8" s="23">
        <v>17913965</v>
      </c>
      <c r="I8" s="23">
        <v>12890</v>
      </c>
      <c r="J8" s="23">
        <v>32896252</v>
      </c>
      <c r="K8" s="20">
        <f t="shared" si="1"/>
        <v>-0.45544054684405993</v>
      </c>
      <c r="L8" s="19">
        <v>105584831</v>
      </c>
      <c r="M8" s="19">
        <v>75916</v>
      </c>
    </row>
    <row r="9" spans="1:13" ht="15.75">
      <c r="A9" s="13">
        <v>6</v>
      </c>
      <c r="B9" s="14" t="s">
        <v>27</v>
      </c>
      <c r="C9" s="14" t="s">
        <v>28</v>
      </c>
      <c r="D9" s="15">
        <v>42719</v>
      </c>
      <c r="E9" s="21" t="s">
        <v>29</v>
      </c>
      <c r="F9" s="17">
        <v>23</v>
      </c>
      <c r="G9" s="18">
        <f t="shared" si="0"/>
        <v>1</v>
      </c>
      <c r="H9" s="19">
        <v>12142705</v>
      </c>
      <c r="I9" s="22">
        <v>9380</v>
      </c>
      <c r="J9" s="19"/>
      <c r="K9" s="20">
        <f t="shared" si="1"/>
        <v>0</v>
      </c>
      <c r="L9" s="22">
        <v>12142705</v>
      </c>
      <c r="M9" s="22">
        <v>9380</v>
      </c>
    </row>
    <row r="10" spans="1:13" ht="15.75">
      <c r="A10" s="13">
        <v>7</v>
      </c>
      <c r="B10" s="21" t="s">
        <v>30</v>
      </c>
      <c r="C10" s="21" t="s">
        <v>31</v>
      </c>
      <c r="D10" s="15">
        <v>42712</v>
      </c>
      <c r="E10" s="21" t="s">
        <v>23</v>
      </c>
      <c r="F10" s="17">
        <v>22</v>
      </c>
      <c r="G10" s="18">
        <f t="shared" si="0"/>
        <v>2</v>
      </c>
      <c r="H10" s="19">
        <v>7971480</v>
      </c>
      <c r="I10" s="19">
        <v>5706</v>
      </c>
      <c r="J10" s="19">
        <v>14938430</v>
      </c>
      <c r="K10" s="20">
        <f t="shared" si="1"/>
        <v>-0.4663776581608643</v>
      </c>
      <c r="L10" s="22">
        <v>22909910</v>
      </c>
      <c r="M10" s="22">
        <v>16227</v>
      </c>
    </row>
    <row r="11" spans="1:13" ht="15.75">
      <c r="A11" s="13">
        <v>8</v>
      </c>
      <c r="B11" s="28" t="s">
        <v>32</v>
      </c>
      <c r="C11" s="24" t="s">
        <v>33</v>
      </c>
      <c r="D11" s="15">
        <v>42684</v>
      </c>
      <c r="E11" s="25" t="s">
        <v>23</v>
      </c>
      <c r="F11" s="27">
        <v>60</v>
      </c>
      <c r="G11" s="18">
        <f t="shared" si="0"/>
        <v>6</v>
      </c>
      <c r="H11" s="23">
        <v>5940040</v>
      </c>
      <c r="I11" s="23">
        <v>3947</v>
      </c>
      <c r="J11" s="23">
        <v>11236710</v>
      </c>
      <c r="K11" s="20">
        <f t="shared" si="1"/>
        <v>-0.47137195851810715</v>
      </c>
      <c r="L11" s="19">
        <v>199636441</v>
      </c>
      <c r="M11" s="19">
        <v>138655</v>
      </c>
    </row>
    <row r="12" spans="1:13" ht="15.75">
      <c r="A12" s="13">
        <v>9</v>
      </c>
      <c r="B12" s="21" t="s">
        <v>34</v>
      </c>
      <c r="C12" s="21" t="s">
        <v>35</v>
      </c>
      <c r="D12" s="15">
        <v>42705</v>
      </c>
      <c r="E12" s="21" t="s">
        <v>23</v>
      </c>
      <c r="F12" s="27">
        <v>38</v>
      </c>
      <c r="G12" s="18">
        <f t="shared" si="0"/>
        <v>3</v>
      </c>
      <c r="H12" s="23">
        <v>4112920</v>
      </c>
      <c r="I12" s="23">
        <v>2747</v>
      </c>
      <c r="J12" s="23">
        <v>12055535</v>
      </c>
      <c r="K12" s="20">
        <f t="shared" si="1"/>
        <v>-0.6588355473232834</v>
      </c>
      <c r="L12" s="19">
        <v>38032200</v>
      </c>
      <c r="M12" s="19">
        <v>25365</v>
      </c>
    </row>
    <row r="13" spans="1:13" ht="15.75">
      <c r="A13" s="13">
        <v>10</v>
      </c>
      <c r="B13" s="24" t="s">
        <v>36</v>
      </c>
      <c r="C13" s="24" t="s">
        <v>36</v>
      </c>
      <c r="D13" s="15">
        <v>42680</v>
      </c>
      <c r="E13" s="25" t="s">
        <v>16</v>
      </c>
      <c r="F13" s="17"/>
      <c r="G13" s="29">
        <f t="shared" si="0"/>
        <v>7</v>
      </c>
      <c r="H13" s="19">
        <v>3664395</v>
      </c>
      <c r="I13" s="23">
        <v>2425</v>
      </c>
      <c r="J13" s="19">
        <v>8076545</v>
      </c>
      <c r="K13" s="20">
        <f t="shared" si="1"/>
        <v>-0.546291762133437</v>
      </c>
      <c r="L13" s="19">
        <v>352369175</v>
      </c>
      <c r="M13" s="19">
        <v>235599</v>
      </c>
    </row>
    <row r="14" spans="1:13" ht="8.25" customHeight="1">
      <c r="A14" s="13"/>
      <c r="B14" s="28"/>
      <c r="C14" s="24"/>
      <c r="D14" s="30"/>
      <c r="E14" s="21"/>
      <c r="F14" s="17"/>
      <c r="G14" s="31"/>
      <c r="H14" s="23"/>
      <c r="I14" s="23"/>
      <c r="J14" s="32"/>
      <c r="K14" s="20"/>
      <c r="L14" s="23"/>
      <c r="M14" s="23"/>
    </row>
    <row r="15" spans="1:13" ht="15.75">
      <c r="A15" s="33"/>
      <c r="B15" s="34" t="s">
        <v>37</v>
      </c>
      <c r="C15" s="35"/>
      <c r="D15" s="36"/>
      <c r="E15" s="36"/>
      <c r="F15" s="37"/>
      <c r="G15" s="36"/>
      <c r="H15" s="38">
        <f>SUM(H4:H14)</f>
        <v>507246030</v>
      </c>
      <c r="I15" s="38">
        <f>SUM(I4:I14)</f>
        <v>357117</v>
      </c>
      <c r="J15" s="38">
        <v>255622282</v>
      </c>
      <c r="K15" s="39">
        <f>IF(J15&lt;&gt;0,-(J15-H15)/J15,"")</f>
        <v>0.9843576468815031</v>
      </c>
      <c r="L15" s="38">
        <f>SUM(L4:L14)</f>
        <v>1769983051</v>
      </c>
      <c r="M15" s="38">
        <f>SUM(M4:M14)</f>
        <v>1234726</v>
      </c>
    </row>
    <row r="16" spans="1:13" ht="8.25" customHeight="1">
      <c r="A16" s="13"/>
      <c r="B16" s="28"/>
      <c r="C16" s="24"/>
      <c r="D16" s="30"/>
      <c r="E16" s="21"/>
      <c r="F16" s="17"/>
      <c r="G16" s="31"/>
      <c r="H16" s="23"/>
      <c r="I16" s="23"/>
      <c r="J16" s="32"/>
      <c r="K16" s="40"/>
      <c r="L16" s="23"/>
      <c r="M16" s="23"/>
    </row>
    <row r="17" spans="1:13" ht="15.75" customHeight="1">
      <c r="A17" s="13">
        <v>11</v>
      </c>
      <c r="B17" s="14" t="s">
        <v>38</v>
      </c>
      <c r="C17" s="14" t="s">
        <v>39</v>
      </c>
      <c r="D17" s="15">
        <v>42726</v>
      </c>
      <c r="E17" s="21" t="s">
        <v>26</v>
      </c>
      <c r="F17" s="17"/>
      <c r="G17" s="18">
        <v>0</v>
      </c>
      <c r="H17" s="19">
        <v>3346082</v>
      </c>
      <c r="I17" s="19">
        <v>2419</v>
      </c>
      <c r="J17" s="19">
        <v>4517462</v>
      </c>
      <c r="K17" s="20">
        <f aca="true" t="shared" si="2" ref="K17:K36">IF(J17&lt;&gt;0,-(J17-H17)/J17,"")</f>
        <v>-0.2593004656154274</v>
      </c>
      <c r="L17" s="22">
        <v>7811724</v>
      </c>
      <c r="M17" s="22">
        <v>6052</v>
      </c>
    </row>
    <row r="18" spans="1:13" ht="15" customHeight="1">
      <c r="A18" s="13">
        <v>12</v>
      </c>
      <c r="B18" s="28" t="s">
        <v>40</v>
      </c>
      <c r="C18" s="24" t="s">
        <v>41</v>
      </c>
      <c r="D18" s="15">
        <v>42670</v>
      </c>
      <c r="E18" s="25" t="s">
        <v>23</v>
      </c>
      <c r="F18" s="41">
        <v>71</v>
      </c>
      <c r="G18" s="18">
        <f aca="true" t="shared" si="3" ref="G18:G36">ROUNDUP(DATEDIF(D18,$B$42,"d")/7,0)</f>
        <v>8</v>
      </c>
      <c r="H18" s="19">
        <v>3032035</v>
      </c>
      <c r="I18" s="22">
        <v>2862</v>
      </c>
      <c r="J18" s="19">
        <v>4003695</v>
      </c>
      <c r="K18" s="20">
        <f t="shared" si="2"/>
        <v>-0.24269081436023474</v>
      </c>
      <c r="L18" s="22">
        <v>170801810</v>
      </c>
      <c r="M18" s="22">
        <v>132151</v>
      </c>
    </row>
    <row r="19" spans="1:13" ht="16.5" customHeight="1">
      <c r="A19" s="13">
        <v>13</v>
      </c>
      <c r="B19" s="28" t="s">
        <v>42</v>
      </c>
      <c r="C19" s="24" t="s">
        <v>43</v>
      </c>
      <c r="D19" s="15">
        <v>42670</v>
      </c>
      <c r="E19" s="25" t="s">
        <v>23</v>
      </c>
      <c r="F19" s="41">
        <v>55</v>
      </c>
      <c r="G19" s="18">
        <f t="shared" si="3"/>
        <v>8</v>
      </c>
      <c r="H19" s="19">
        <v>2895815</v>
      </c>
      <c r="I19" s="22">
        <v>1900</v>
      </c>
      <c r="J19" s="19">
        <v>4871120</v>
      </c>
      <c r="K19" s="20">
        <f t="shared" si="2"/>
        <v>-0.4055135163986927</v>
      </c>
      <c r="L19" s="22">
        <v>205086988</v>
      </c>
      <c r="M19" s="22">
        <v>144384</v>
      </c>
    </row>
    <row r="20" spans="1:13" ht="16.5" customHeight="1">
      <c r="A20" s="13">
        <v>14</v>
      </c>
      <c r="B20" s="21" t="s">
        <v>44</v>
      </c>
      <c r="C20" s="21" t="s">
        <v>45</v>
      </c>
      <c r="D20" s="15">
        <v>42698</v>
      </c>
      <c r="E20" s="21" t="s">
        <v>19</v>
      </c>
      <c r="F20" s="17"/>
      <c r="G20" s="18">
        <f t="shared" si="3"/>
        <v>4</v>
      </c>
      <c r="H20" s="23">
        <v>1964115</v>
      </c>
      <c r="I20" s="23">
        <v>1494</v>
      </c>
      <c r="J20" s="23">
        <v>6096578</v>
      </c>
      <c r="K20" s="20">
        <f t="shared" si="2"/>
        <v>-0.6778332041351722</v>
      </c>
      <c r="L20" s="19">
        <v>43782493</v>
      </c>
      <c r="M20" s="19">
        <v>32196</v>
      </c>
    </row>
    <row r="21" spans="1:13" ht="15.75">
      <c r="A21" s="13">
        <v>15</v>
      </c>
      <c r="B21" s="24" t="s">
        <v>46</v>
      </c>
      <c r="C21" s="24" t="s">
        <v>47</v>
      </c>
      <c r="D21" s="15">
        <v>42691</v>
      </c>
      <c r="E21" s="25" t="s">
        <v>26</v>
      </c>
      <c r="F21" s="26">
        <v>31</v>
      </c>
      <c r="G21" s="18">
        <f t="shared" si="3"/>
        <v>5</v>
      </c>
      <c r="H21" s="23">
        <v>1714920</v>
      </c>
      <c r="I21" s="23">
        <v>1143</v>
      </c>
      <c r="J21" s="23">
        <v>2690690</v>
      </c>
      <c r="K21" s="20">
        <f t="shared" si="2"/>
        <v>-0.36264675603655566</v>
      </c>
      <c r="L21" s="19">
        <v>35912985</v>
      </c>
      <c r="M21" s="19">
        <v>25150</v>
      </c>
    </row>
    <row r="22" spans="1:13" ht="15.75">
      <c r="A22" s="13">
        <v>16</v>
      </c>
      <c r="B22" s="21" t="s">
        <v>48</v>
      </c>
      <c r="C22" s="21" t="s">
        <v>49</v>
      </c>
      <c r="D22" s="15">
        <v>42705</v>
      </c>
      <c r="E22" s="21" t="s">
        <v>50</v>
      </c>
      <c r="F22" s="17"/>
      <c r="G22" s="18">
        <f t="shared" si="3"/>
        <v>3</v>
      </c>
      <c r="H22" s="23">
        <v>1601550</v>
      </c>
      <c r="I22" s="23">
        <v>1118</v>
      </c>
      <c r="J22" s="23">
        <v>2148670</v>
      </c>
      <c r="K22" s="20">
        <f t="shared" si="2"/>
        <v>-0.2546319351040411</v>
      </c>
      <c r="L22" s="19">
        <v>7384502</v>
      </c>
      <c r="M22" s="19">
        <v>6117</v>
      </c>
    </row>
    <row r="23" spans="1:13" ht="15.75">
      <c r="A23" s="13">
        <v>17</v>
      </c>
      <c r="B23" s="28" t="s">
        <v>51</v>
      </c>
      <c r="C23" s="24" t="s">
        <v>52</v>
      </c>
      <c r="D23" s="15">
        <v>42684</v>
      </c>
      <c r="E23" s="25" t="s">
        <v>53</v>
      </c>
      <c r="F23" s="17">
        <v>4</v>
      </c>
      <c r="G23" s="18">
        <f t="shared" si="3"/>
        <v>6</v>
      </c>
      <c r="H23" s="19">
        <v>1058850</v>
      </c>
      <c r="I23" s="23">
        <v>751</v>
      </c>
      <c r="J23" s="19">
        <v>2058690</v>
      </c>
      <c r="K23" s="20">
        <f t="shared" si="2"/>
        <v>-0.48566807047199917</v>
      </c>
      <c r="L23" s="23">
        <v>50106490</v>
      </c>
      <c r="M23" s="23">
        <v>39094</v>
      </c>
    </row>
    <row r="24" spans="1:13" ht="15.75">
      <c r="A24" s="13">
        <v>18</v>
      </c>
      <c r="B24" s="24" t="s">
        <v>54</v>
      </c>
      <c r="C24" s="24" t="s">
        <v>55</v>
      </c>
      <c r="D24" s="15">
        <v>42684</v>
      </c>
      <c r="E24" s="25" t="s">
        <v>26</v>
      </c>
      <c r="F24" s="27">
        <v>43</v>
      </c>
      <c r="G24" s="18">
        <f t="shared" si="3"/>
        <v>6</v>
      </c>
      <c r="H24" s="23">
        <v>1055575</v>
      </c>
      <c r="I24" s="23">
        <v>848</v>
      </c>
      <c r="J24" s="23">
        <v>1579995</v>
      </c>
      <c r="K24" s="20">
        <f t="shared" si="2"/>
        <v>-0.3319124427608948</v>
      </c>
      <c r="L24" s="19">
        <v>33603695</v>
      </c>
      <c r="M24" s="19">
        <v>27410</v>
      </c>
    </row>
    <row r="25" spans="1:13" ht="15.75">
      <c r="A25" s="13">
        <v>19</v>
      </c>
      <c r="B25" s="21" t="s">
        <v>56</v>
      </c>
      <c r="C25" s="21" t="s">
        <v>57</v>
      </c>
      <c r="D25" s="15">
        <v>42698</v>
      </c>
      <c r="E25" s="21" t="s">
        <v>53</v>
      </c>
      <c r="F25" s="17">
        <v>4</v>
      </c>
      <c r="G25" s="18">
        <f t="shared" si="3"/>
        <v>4</v>
      </c>
      <c r="H25" s="23">
        <v>840790</v>
      </c>
      <c r="I25" s="23">
        <v>583</v>
      </c>
      <c r="J25" s="23">
        <v>2798770</v>
      </c>
      <c r="K25" s="20">
        <f t="shared" si="2"/>
        <v>-0.6995858895157515</v>
      </c>
      <c r="L25" s="19">
        <v>26395875</v>
      </c>
      <c r="M25" s="19">
        <v>18724</v>
      </c>
    </row>
    <row r="26" spans="1:13" ht="15.75">
      <c r="A26" s="13">
        <v>20</v>
      </c>
      <c r="B26" s="42" t="s">
        <v>58</v>
      </c>
      <c r="C26" s="43" t="s">
        <v>58</v>
      </c>
      <c r="D26" s="15">
        <v>42719</v>
      </c>
      <c r="E26" s="25" t="s">
        <v>50</v>
      </c>
      <c r="F26" s="17"/>
      <c r="G26" s="18">
        <f t="shared" si="3"/>
        <v>1</v>
      </c>
      <c r="H26" s="19">
        <v>812260</v>
      </c>
      <c r="I26" s="19">
        <v>738</v>
      </c>
      <c r="J26" s="19"/>
      <c r="K26" s="20">
        <f t="shared" si="2"/>
        <v>0</v>
      </c>
      <c r="L26" s="23">
        <v>1250060</v>
      </c>
      <c r="M26" s="23">
        <v>1758</v>
      </c>
    </row>
    <row r="27" spans="1:13" ht="15.75">
      <c r="A27" s="13">
        <v>21</v>
      </c>
      <c r="B27" s="21" t="s">
        <v>59</v>
      </c>
      <c r="C27" s="21" t="s">
        <v>60</v>
      </c>
      <c r="D27" s="15">
        <v>42712</v>
      </c>
      <c r="E27" s="21" t="s">
        <v>50</v>
      </c>
      <c r="F27" s="17"/>
      <c r="G27" s="18">
        <f t="shared" si="3"/>
        <v>2</v>
      </c>
      <c r="H27" s="19">
        <v>558880</v>
      </c>
      <c r="I27" s="19">
        <v>435</v>
      </c>
      <c r="J27" s="19">
        <v>1018860</v>
      </c>
      <c r="K27" s="20">
        <f t="shared" si="2"/>
        <v>-0.45146536324912157</v>
      </c>
      <c r="L27" s="22">
        <v>2483176</v>
      </c>
      <c r="M27" s="22">
        <v>2331</v>
      </c>
    </row>
    <row r="28" spans="1:13" ht="15.75">
      <c r="A28" s="13">
        <v>22</v>
      </c>
      <c r="B28" s="28" t="s">
        <v>61</v>
      </c>
      <c r="C28" s="28" t="s">
        <v>62</v>
      </c>
      <c r="D28" s="15">
        <v>42642</v>
      </c>
      <c r="E28" s="16" t="s">
        <v>53</v>
      </c>
      <c r="F28" s="17">
        <v>5</v>
      </c>
      <c r="G28" s="18">
        <f t="shared" si="3"/>
        <v>12</v>
      </c>
      <c r="H28" s="23">
        <v>486560</v>
      </c>
      <c r="I28" s="23">
        <v>374</v>
      </c>
      <c r="J28" s="23">
        <v>801950</v>
      </c>
      <c r="K28" s="20">
        <f t="shared" si="2"/>
        <v>-0.3932788827233618</v>
      </c>
      <c r="L28" s="23">
        <v>32012257</v>
      </c>
      <c r="M28" s="19">
        <v>26123</v>
      </c>
    </row>
    <row r="29" spans="1:13" ht="15.75">
      <c r="A29" s="13">
        <v>23</v>
      </c>
      <c r="B29" s="21" t="s">
        <v>63</v>
      </c>
      <c r="C29" s="21" t="s">
        <v>64</v>
      </c>
      <c r="D29" s="15">
        <v>42705</v>
      </c>
      <c r="E29" s="21" t="s">
        <v>53</v>
      </c>
      <c r="F29" s="17">
        <v>7</v>
      </c>
      <c r="G29" s="18">
        <f t="shared" si="3"/>
        <v>3</v>
      </c>
      <c r="H29" s="23">
        <v>327330</v>
      </c>
      <c r="I29" s="23">
        <v>282</v>
      </c>
      <c r="J29" s="23">
        <v>937292</v>
      </c>
      <c r="K29" s="20">
        <f t="shared" si="2"/>
        <v>-0.6507705176188424</v>
      </c>
      <c r="L29" s="19">
        <v>3897502</v>
      </c>
      <c r="M29" s="19">
        <v>3103</v>
      </c>
    </row>
    <row r="30" spans="1:13" ht="15.75">
      <c r="A30" s="13">
        <v>24</v>
      </c>
      <c r="B30" s="43" t="s">
        <v>65</v>
      </c>
      <c r="C30" s="43" t="s">
        <v>66</v>
      </c>
      <c r="D30" s="15">
        <v>42719</v>
      </c>
      <c r="E30" s="25" t="s">
        <v>67</v>
      </c>
      <c r="F30" s="44">
        <v>6</v>
      </c>
      <c r="G30" s="18">
        <f t="shared" si="3"/>
        <v>1</v>
      </c>
      <c r="H30" s="19">
        <v>287770</v>
      </c>
      <c r="I30" s="19">
        <v>259</v>
      </c>
      <c r="J30" s="19"/>
      <c r="K30" s="20">
        <f t="shared" si="2"/>
        <v>0</v>
      </c>
      <c r="L30" s="19">
        <v>287770</v>
      </c>
      <c r="M30" s="19">
        <v>259</v>
      </c>
    </row>
    <row r="31" spans="1:13" ht="15.75">
      <c r="A31" s="13">
        <v>25</v>
      </c>
      <c r="B31" s="24" t="s">
        <v>68</v>
      </c>
      <c r="C31" s="24" t="s">
        <v>69</v>
      </c>
      <c r="D31" s="15">
        <v>42691</v>
      </c>
      <c r="E31" s="25" t="s">
        <v>50</v>
      </c>
      <c r="F31" s="44"/>
      <c r="G31" s="18">
        <f t="shared" si="3"/>
        <v>5</v>
      </c>
      <c r="H31" s="23">
        <v>185480</v>
      </c>
      <c r="I31" s="23">
        <v>136</v>
      </c>
      <c r="J31" s="23">
        <v>147430</v>
      </c>
      <c r="K31" s="20">
        <f t="shared" si="2"/>
        <v>0.25808858441294175</v>
      </c>
      <c r="L31" s="19">
        <v>2900613</v>
      </c>
      <c r="M31" s="19">
        <v>2587</v>
      </c>
    </row>
    <row r="32" spans="1:13" ht="15.75">
      <c r="A32" s="13">
        <v>26</v>
      </c>
      <c r="B32" s="21" t="s">
        <v>70</v>
      </c>
      <c r="C32" s="21" t="s">
        <v>71</v>
      </c>
      <c r="D32" s="15">
        <v>42621</v>
      </c>
      <c r="E32" s="16" t="s">
        <v>53</v>
      </c>
      <c r="F32" s="18">
        <v>1</v>
      </c>
      <c r="G32" s="18">
        <f t="shared" si="3"/>
        <v>15</v>
      </c>
      <c r="H32" s="19">
        <v>140860</v>
      </c>
      <c r="I32" s="19">
        <v>141</v>
      </c>
      <c r="J32" s="19">
        <v>150870</v>
      </c>
      <c r="K32" s="20">
        <f t="shared" si="2"/>
        <v>-0.06634851196394247</v>
      </c>
      <c r="L32" s="19">
        <v>60195926</v>
      </c>
      <c r="M32" s="19">
        <v>47521</v>
      </c>
    </row>
    <row r="33" spans="1:13" ht="15.75">
      <c r="A33" s="13">
        <v>27</v>
      </c>
      <c r="B33" s="24" t="s">
        <v>72</v>
      </c>
      <c r="C33" s="24" t="s">
        <v>73</v>
      </c>
      <c r="D33" s="15">
        <v>42691</v>
      </c>
      <c r="E33" s="25" t="s">
        <v>67</v>
      </c>
      <c r="F33" s="44">
        <v>7</v>
      </c>
      <c r="G33" s="18">
        <f t="shared" si="3"/>
        <v>5</v>
      </c>
      <c r="H33" s="23">
        <v>127900</v>
      </c>
      <c r="I33" s="23">
        <v>88</v>
      </c>
      <c r="J33" s="23">
        <v>342970</v>
      </c>
      <c r="K33" s="20">
        <f t="shared" si="2"/>
        <v>-0.6270810858092545</v>
      </c>
      <c r="L33" s="19">
        <v>18165830</v>
      </c>
      <c r="M33" s="19">
        <v>12626</v>
      </c>
    </row>
    <row r="34" spans="1:13" ht="15.75">
      <c r="A34" s="13">
        <v>28</v>
      </c>
      <c r="B34" s="21" t="s">
        <v>74</v>
      </c>
      <c r="C34" s="21" t="s">
        <v>75</v>
      </c>
      <c r="D34" s="15">
        <v>42698</v>
      </c>
      <c r="E34" s="21" t="s">
        <v>67</v>
      </c>
      <c r="F34" s="17">
        <v>4</v>
      </c>
      <c r="G34" s="18">
        <f t="shared" si="3"/>
        <v>4</v>
      </c>
      <c r="H34" s="23">
        <v>125410</v>
      </c>
      <c r="I34" s="23">
        <v>108</v>
      </c>
      <c r="J34" s="23">
        <v>388280</v>
      </c>
      <c r="K34" s="20">
        <f t="shared" si="2"/>
        <v>-0.6770114350468734</v>
      </c>
      <c r="L34" s="19">
        <v>3615789</v>
      </c>
      <c r="M34" s="19">
        <v>2768</v>
      </c>
    </row>
    <row r="35" spans="1:13" ht="15.75">
      <c r="A35" s="13">
        <v>29</v>
      </c>
      <c r="B35" s="28" t="s">
        <v>76</v>
      </c>
      <c r="C35" s="24" t="s">
        <v>77</v>
      </c>
      <c r="D35" s="15">
        <v>42663</v>
      </c>
      <c r="E35" s="25" t="s">
        <v>26</v>
      </c>
      <c r="F35" s="27">
        <v>53</v>
      </c>
      <c r="G35" s="18">
        <f t="shared" si="3"/>
        <v>9</v>
      </c>
      <c r="H35" s="19">
        <v>120210</v>
      </c>
      <c r="I35" s="19">
        <v>76</v>
      </c>
      <c r="J35" s="19">
        <v>202900</v>
      </c>
      <c r="K35" s="20">
        <f t="shared" si="2"/>
        <v>-0.4075406604238541</v>
      </c>
      <c r="L35" s="23">
        <v>101781848</v>
      </c>
      <c r="M35" s="23">
        <v>71256</v>
      </c>
    </row>
    <row r="36" spans="1:13" ht="15.75">
      <c r="A36" s="13">
        <v>30</v>
      </c>
      <c r="B36" s="24" t="s">
        <v>78</v>
      </c>
      <c r="C36" s="24" t="s">
        <v>79</v>
      </c>
      <c r="D36" s="15">
        <v>42663</v>
      </c>
      <c r="E36" s="45" t="s">
        <v>16</v>
      </c>
      <c r="F36" s="17"/>
      <c r="G36" s="18">
        <f t="shared" si="3"/>
        <v>9</v>
      </c>
      <c r="H36" s="23">
        <v>8200</v>
      </c>
      <c r="I36" s="23">
        <v>11</v>
      </c>
      <c r="J36" s="23">
        <v>353110</v>
      </c>
      <c r="K36" s="20">
        <f t="shared" si="2"/>
        <v>-0.9767777746311348</v>
      </c>
      <c r="L36" s="19">
        <v>131772377</v>
      </c>
      <c r="M36" s="19">
        <v>99330</v>
      </c>
    </row>
    <row r="37" spans="1:13" ht="15.75">
      <c r="A37" s="13"/>
      <c r="B37" s="14"/>
      <c r="C37" s="14"/>
      <c r="D37" s="15"/>
      <c r="E37" s="21"/>
      <c r="F37" s="17"/>
      <c r="G37" s="18"/>
      <c r="H37" s="19"/>
      <c r="I37" s="19"/>
      <c r="J37" s="19"/>
      <c r="K37" s="20"/>
      <c r="L37" s="22"/>
      <c r="M37" s="22"/>
    </row>
    <row r="38" spans="1:13" ht="15.75">
      <c r="A38" s="13"/>
      <c r="B38" s="28"/>
      <c r="C38" s="24"/>
      <c r="D38" s="15"/>
      <c r="E38" s="25"/>
      <c r="F38" s="17"/>
      <c r="G38" s="18"/>
      <c r="H38" s="23"/>
      <c r="I38" s="23"/>
      <c r="J38" s="23"/>
      <c r="K38" s="20">
        <f aca="true" t="shared" si="4" ref="K38:K39">IF(J38&lt;&gt;0,-(J38-H38)/J38,"")</f>
        <v>0</v>
      </c>
      <c r="L38" s="19"/>
      <c r="M38" s="19"/>
    </row>
    <row r="39" spans="1:13" ht="15.75">
      <c r="A39" s="46"/>
      <c r="B39" s="46" t="s">
        <v>80</v>
      </c>
      <c r="C39" s="46"/>
      <c r="D39" s="47"/>
      <c r="E39" s="46"/>
      <c r="F39" s="48"/>
      <c r="G39" s="49"/>
      <c r="H39" s="50">
        <f>SUM(H14:H38)</f>
        <v>527936622</v>
      </c>
      <c r="I39" s="50">
        <f>SUM(I14:I38)</f>
        <v>372883</v>
      </c>
      <c r="J39" s="50">
        <v>280818651</v>
      </c>
      <c r="K39" s="51">
        <f t="shared" si="4"/>
        <v>0.8799913044237222</v>
      </c>
      <c r="L39" s="50">
        <f>SUM(L14:L38)</f>
        <v>2709232761</v>
      </c>
      <c r="M39" s="50">
        <f>SUM(M14:M38)</f>
        <v>1935666</v>
      </c>
    </row>
    <row r="40" ht="15.75">
      <c r="B40" t="s">
        <v>81</v>
      </c>
    </row>
    <row r="41" spans="2:12" ht="16.5" customHeight="1">
      <c r="B41" t="s">
        <v>82</v>
      </c>
      <c r="H41" s="52"/>
      <c r="I41" s="53" t="s">
        <v>83</v>
      </c>
      <c r="J41" s="53"/>
      <c r="K41" s="53"/>
      <c r="L41" s="53"/>
    </row>
    <row r="42" spans="2:9" ht="15.75">
      <c r="B42" s="54">
        <v>42726</v>
      </c>
      <c r="H42" s="55"/>
      <c r="I42" t="s">
        <v>84</v>
      </c>
    </row>
    <row r="45" ht="16.5" customHeight="1"/>
    <row r="46" ht="16.5" customHeight="1"/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41:L4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C13" sqref="C13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2:9" ht="15.75">
      <c r="B3" s="14" t="s">
        <v>14</v>
      </c>
      <c r="C3" s="14" t="s">
        <v>15</v>
      </c>
      <c r="D3" s="15">
        <v>42719</v>
      </c>
      <c r="E3" s="16" t="s">
        <v>16</v>
      </c>
      <c r="F3" s="17"/>
      <c r="G3" s="18">
        <v>1</v>
      </c>
      <c r="H3" s="19">
        <v>346965960</v>
      </c>
      <c r="I3" s="19">
        <v>238232</v>
      </c>
    </row>
    <row r="4" spans="2:9" ht="15.75">
      <c r="B4" s="24" t="s">
        <v>21</v>
      </c>
      <c r="C4" s="24" t="s">
        <v>22</v>
      </c>
      <c r="D4" s="15">
        <v>42691</v>
      </c>
      <c r="E4" s="25" t="s">
        <v>23</v>
      </c>
      <c r="F4" s="44">
        <v>65</v>
      </c>
      <c r="G4" s="18">
        <v>1</v>
      </c>
      <c r="H4" s="23">
        <v>188464980</v>
      </c>
      <c r="I4" s="23">
        <v>131551</v>
      </c>
    </row>
    <row r="5" spans="2:9" ht="15.75">
      <c r="B5" s="24" t="s">
        <v>36</v>
      </c>
      <c r="C5" s="24" t="s">
        <v>36</v>
      </c>
      <c r="D5" s="15">
        <v>42680</v>
      </c>
      <c r="E5" s="25" t="s">
        <v>16</v>
      </c>
      <c r="F5" s="17"/>
      <c r="G5" s="29">
        <v>1</v>
      </c>
      <c r="H5" s="19">
        <v>163024475</v>
      </c>
      <c r="I5" s="23">
        <v>109468</v>
      </c>
    </row>
    <row r="6" spans="2:9" ht="15.75">
      <c r="B6" s="28" t="s">
        <v>85</v>
      </c>
      <c r="C6" s="24" t="s">
        <v>85</v>
      </c>
      <c r="D6" s="15">
        <v>42656</v>
      </c>
      <c r="E6" s="25" t="s">
        <v>23</v>
      </c>
      <c r="F6" s="17">
        <v>66</v>
      </c>
      <c r="G6" s="29">
        <v>1</v>
      </c>
      <c r="H6" s="19">
        <v>137827853</v>
      </c>
      <c r="I6" s="23">
        <v>98031</v>
      </c>
    </row>
    <row r="7" spans="2:9" ht="15.75">
      <c r="B7" s="21" t="s">
        <v>86</v>
      </c>
      <c r="C7" s="21" t="s">
        <v>87</v>
      </c>
      <c r="D7" s="15">
        <v>42628</v>
      </c>
      <c r="E7" s="21" t="s">
        <v>26</v>
      </c>
      <c r="F7" s="29">
        <v>65</v>
      </c>
      <c r="G7" s="29">
        <v>1</v>
      </c>
      <c r="H7" s="56">
        <v>119079593</v>
      </c>
      <c r="I7" s="23">
        <v>90657</v>
      </c>
    </row>
    <row r="8" spans="2:9" ht="15.75">
      <c r="B8" s="21" t="s">
        <v>17</v>
      </c>
      <c r="C8" s="21" t="s">
        <v>18</v>
      </c>
      <c r="D8" s="15">
        <v>42712</v>
      </c>
      <c r="E8" s="21" t="s">
        <v>19</v>
      </c>
      <c r="F8" s="17"/>
      <c r="G8" s="18">
        <v>1</v>
      </c>
      <c r="H8" s="19">
        <v>98989124</v>
      </c>
      <c r="I8" s="19">
        <v>72689</v>
      </c>
    </row>
    <row r="9" spans="2:9" ht="15.75">
      <c r="B9" s="28" t="s">
        <v>32</v>
      </c>
      <c r="C9" s="24" t="s">
        <v>33</v>
      </c>
      <c r="D9" s="15">
        <v>42684</v>
      </c>
      <c r="E9" s="25" t="s">
        <v>23</v>
      </c>
      <c r="F9" s="17">
        <v>58</v>
      </c>
      <c r="G9" s="18">
        <v>1</v>
      </c>
      <c r="H9" s="23">
        <v>82697945</v>
      </c>
      <c r="I9" s="23">
        <v>58278</v>
      </c>
    </row>
    <row r="10" spans="2:9" ht="15.75">
      <c r="B10" s="28" t="s">
        <v>42</v>
      </c>
      <c r="C10" s="24" t="s">
        <v>43</v>
      </c>
      <c r="D10" s="15">
        <v>42670</v>
      </c>
      <c r="E10" s="25" t="s">
        <v>23</v>
      </c>
      <c r="F10" s="57">
        <v>55</v>
      </c>
      <c r="G10" s="29">
        <v>1</v>
      </c>
      <c r="H10" s="19">
        <v>82389138</v>
      </c>
      <c r="I10" s="22">
        <v>58876</v>
      </c>
    </row>
    <row r="11" spans="2:9" ht="15.75">
      <c r="B11" s="58" t="s">
        <v>88</v>
      </c>
      <c r="C11" s="24" t="s">
        <v>89</v>
      </c>
      <c r="D11" s="15">
        <v>42600</v>
      </c>
      <c r="E11" s="21" t="s">
        <v>23</v>
      </c>
      <c r="F11" s="17"/>
      <c r="G11" s="29">
        <v>1</v>
      </c>
      <c r="H11" s="23">
        <v>69249496</v>
      </c>
      <c r="I11" s="23">
        <v>51645</v>
      </c>
    </row>
    <row r="12" spans="2:9" ht="15.75">
      <c r="B12" s="28" t="s">
        <v>90</v>
      </c>
      <c r="C12" s="24" t="s">
        <v>91</v>
      </c>
      <c r="D12" s="15">
        <v>42649</v>
      </c>
      <c r="E12" s="25" t="s">
        <v>19</v>
      </c>
      <c r="F12" s="17"/>
      <c r="G12" s="29">
        <v>1</v>
      </c>
      <c r="H12" s="23">
        <v>68211120</v>
      </c>
      <c r="I12" s="23">
        <v>77062</v>
      </c>
    </row>
    <row r="13" spans="2:9" ht="15.75">
      <c r="B13" s="28" t="s">
        <v>40</v>
      </c>
      <c r="C13" s="24" t="s">
        <v>41</v>
      </c>
      <c r="D13" s="15">
        <v>42670</v>
      </c>
      <c r="E13" s="25" t="s">
        <v>23</v>
      </c>
      <c r="F13" s="57">
        <v>71</v>
      </c>
      <c r="G13" s="29">
        <v>1</v>
      </c>
      <c r="H13" s="19">
        <v>55907855</v>
      </c>
      <c r="I13" s="22">
        <v>43029</v>
      </c>
    </row>
    <row r="14" spans="2:9" ht="15.75">
      <c r="B14" s="21" t="s">
        <v>24</v>
      </c>
      <c r="C14" s="21" t="s">
        <v>25</v>
      </c>
      <c r="D14" s="15">
        <v>42705</v>
      </c>
      <c r="E14" s="21" t="s">
        <v>26</v>
      </c>
      <c r="F14" s="17">
        <v>46</v>
      </c>
      <c r="G14" s="18">
        <v>1</v>
      </c>
      <c r="H14" s="23">
        <v>54745274</v>
      </c>
      <c r="I14" s="23">
        <v>38784</v>
      </c>
    </row>
    <row r="15" spans="2:9" ht="15.75">
      <c r="B15" s="28" t="s">
        <v>92</v>
      </c>
      <c r="C15" s="24" t="s">
        <v>93</v>
      </c>
      <c r="D15" s="15">
        <v>42607</v>
      </c>
      <c r="E15" s="21" t="s">
        <v>23</v>
      </c>
      <c r="F15" s="17">
        <v>39</v>
      </c>
      <c r="G15" s="29">
        <v>1</v>
      </c>
      <c r="H15" s="59">
        <v>48112912</v>
      </c>
      <c r="I15" s="59">
        <v>36503</v>
      </c>
    </row>
    <row r="16" spans="2:9" ht="15.75">
      <c r="B16" s="28" t="s">
        <v>94</v>
      </c>
      <c r="C16" s="24" t="s">
        <v>95</v>
      </c>
      <c r="D16" s="15">
        <v>42635</v>
      </c>
      <c r="E16" s="25" t="s">
        <v>19</v>
      </c>
      <c r="F16" s="17"/>
      <c r="G16" s="29">
        <v>1</v>
      </c>
      <c r="H16" s="56">
        <v>47591185</v>
      </c>
      <c r="I16" s="23">
        <v>36708</v>
      </c>
    </row>
    <row r="17" spans="2:9" ht="15.75">
      <c r="B17" s="24" t="s">
        <v>76</v>
      </c>
      <c r="C17" s="24" t="s">
        <v>77</v>
      </c>
      <c r="D17" s="60">
        <v>42663</v>
      </c>
      <c r="E17" s="45" t="s">
        <v>26</v>
      </c>
      <c r="F17" s="17">
        <v>53</v>
      </c>
      <c r="G17" s="29">
        <v>1</v>
      </c>
      <c r="H17" s="23">
        <v>47078183</v>
      </c>
      <c r="I17" s="23">
        <v>32754</v>
      </c>
    </row>
    <row r="18" spans="2:9" ht="15.75">
      <c r="B18" s="28" t="s">
        <v>96</v>
      </c>
      <c r="C18" s="24" t="s">
        <v>97</v>
      </c>
      <c r="D18" s="15">
        <v>42614</v>
      </c>
      <c r="E18" s="25" t="s">
        <v>19</v>
      </c>
      <c r="F18" s="17">
        <v>49</v>
      </c>
      <c r="G18" s="29">
        <v>1</v>
      </c>
      <c r="H18" s="23">
        <v>44844337</v>
      </c>
      <c r="I18" s="23">
        <v>32937</v>
      </c>
    </row>
    <row r="19" spans="2:9" ht="15.75">
      <c r="B19" s="21" t="s">
        <v>98</v>
      </c>
      <c r="C19" s="21" t="s">
        <v>99</v>
      </c>
      <c r="D19" s="15">
        <v>42642</v>
      </c>
      <c r="E19" s="21" t="s">
        <v>23</v>
      </c>
      <c r="F19" s="17">
        <v>52</v>
      </c>
      <c r="G19" s="29">
        <v>1</v>
      </c>
      <c r="H19" s="23">
        <v>43509407</v>
      </c>
      <c r="I19" s="23">
        <v>30573</v>
      </c>
    </row>
    <row r="20" spans="2:9" ht="15.75">
      <c r="B20" s="24" t="s">
        <v>78</v>
      </c>
      <c r="C20" s="24" t="s">
        <v>79</v>
      </c>
      <c r="D20" s="60">
        <v>42663</v>
      </c>
      <c r="E20" s="45" t="s">
        <v>16</v>
      </c>
      <c r="F20" s="17"/>
      <c r="G20" s="29">
        <v>1</v>
      </c>
      <c r="H20" s="23">
        <v>40659612</v>
      </c>
      <c r="I20" s="23">
        <v>29878</v>
      </c>
    </row>
    <row r="21" spans="2:9" ht="15.75">
      <c r="B21" s="21" t="s">
        <v>20</v>
      </c>
      <c r="C21" s="21" t="s">
        <v>20</v>
      </c>
      <c r="D21" s="15">
        <v>42705</v>
      </c>
      <c r="E21" s="21" t="s">
        <v>16</v>
      </c>
      <c r="F21" s="17"/>
      <c r="G21" s="18">
        <v>1</v>
      </c>
      <c r="H21" s="23">
        <v>39778670</v>
      </c>
      <c r="I21" s="23">
        <v>30374</v>
      </c>
    </row>
    <row r="22" spans="2:9" ht="15.75">
      <c r="B22" s="28" t="s">
        <v>100</v>
      </c>
      <c r="C22" s="24" t="s">
        <v>101</v>
      </c>
      <c r="D22" s="15">
        <v>42635</v>
      </c>
      <c r="E22" s="25" t="s">
        <v>16</v>
      </c>
      <c r="F22" s="17"/>
      <c r="G22" s="29">
        <v>1</v>
      </c>
      <c r="H22" s="56">
        <v>34771663</v>
      </c>
      <c r="I22" s="23">
        <v>25623</v>
      </c>
    </row>
    <row r="23" spans="2:9" ht="15.75">
      <c r="B23" s="28" t="s">
        <v>102</v>
      </c>
      <c r="C23" s="24" t="s">
        <v>103</v>
      </c>
      <c r="D23" s="15">
        <v>42649</v>
      </c>
      <c r="E23" s="25" t="s">
        <v>23</v>
      </c>
      <c r="F23" s="17">
        <v>36</v>
      </c>
      <c r="G23" s="29">
        <v>1</v>
      </c>
      <c r="H23" s="23">
        <v>31688350</v>
      </c>
      <c r="I23" s="23">
        <v>36247</v>
      </c>
    </row>
    <row r="24" spans="2:9" ht="15.75">
      <c r="B24" s="21" t="s">
        <v>104</v>
      </c>
      <c r="C24" s="21" t="s">
        <v>105</v>
      </c>
      <c r="D24" s="15">
        <v>42642</v>
      </c>
      <c r="E24" s="25" t="s">
        <v>19</v>
      </c>
      <c r="F24" s="17"/>
      <c r="G24" s="29">
        <v>1</v>
      </c>
      <c r="H24" s="23">
        <v>30504876</v>
      </c>
      <c r="I24" s="23">
        <v>21964</v>
      </c>
    </row>
    <row r="25" spans="2:9" ht="15.75">
      <c r="B25" s="28" t="s">
        <v>106</v>
      </c>
      <c r="C25" s="61" t="s">
        <v>107</v>
      </c>
      <c r="D25" s="15">
        <v>42600</v>
      </c>
      <c r="E25" s="45" t="s">
        <v>16</v>
      </c>
      <c r="F25" s="44"/>
      <c r="G25" s="29">
        <v>1</v>
      </c>
      <c r="H25" s="62">
        <v>30214468</v>
      </c>
      <c r="I25" s="62">
        <v>23262</v>
      </c>
    </row>
    <row r="26" spans="2:9" ht="15.75">
      <c r="B26" s="63" t="s">
        <v>108</v>
      </c>
      <c r="C26" s="24" t="s">
        <v>109</v>
      </c>
      <c r="D26" s="15">
        <v>42607</v>
      </c>
      <c r="E26" s="25" t="s">
        <v>19</v>
      </c>
      <c r="F26" s="17">
        <v>50</v>
      </c>
      <c r="G26" s="29">
        <v>1</v>
      </c>
      <c r="H26" s="64">
        <v>28652885</v>
      </c>
      <c r="I26" s="64">
        <v>21381</v>
      </c>
    </row>
    <row r="27" spans="2:9" ht="15.75">
      <c r="B27" s="21" t="s">
        <v>110</v>
      </c>
      <c r="C27" s="21" t="s">
        <v>111</v>
      </c>
      <c r="D27" s="15">
        <v>42621</v>
      </c>
      <c r="E27" s="21" t="s">
        <v>23</v>
      </c>
      <c r="F27" s="29">
        <v>54</v>
      </c>
      <c r="G27" s="29">
        <v>1</v>
      </c>
      <c r="H27" s="56">
        <v>28193194</v>
      </c>
      <c r="I27" s="56">
        <v>19953</v>
      </c>
    </row>
    <row r="28" spans="2:9" ht="15.75">
      <c r="B28" s="28" t="s">
        <v>112</v>
      </c>
      <c r="C28" s="65" t="s">
        <v>112</v>
      </c>
      <c r="D28" s="15">
        <v>42600</v>
      </c>
      <c r="E28" s="25" t="s">
        <v>16</v>
      </c>
      <c r="F28" s="17"/>
      <c r="G28" s="29">
        <v>1</v>
      </c>
      <c r="H28" s="62">
        <v>27158974</v>
      </c>
      <c r="I28" s="62">
        <v>18030</v>
      </c>
    </row>
    <row r="29" spans="2:9" ht="15.75">
      <c r="B29" s="28" t="s">
        <v>113</v>
      </c>
      <c r="C29" s="24" t="s">
        <v>114</v>
      </c>
      <c r="D29" s="15">
        <v>42635</v>
      </c>
      <c r="E29" s="25" t="s">
        <v>23</v>
      </c>
      <c r="F29" s="17">
        <v>70</v>
      </c>
      <c r="G29" s="29">
        <v>1</v>
      </c>
      <c r="H29" s="56">
        <v>24705696</v>
      </c>
      <c r="I29" s="23">
        <v>19045</v>
      </c>
    </row>
    <row r="30" spans="2:9" ht="15.75">
      <c r="B30" s="21" t="s">
        <v>44</v>
      </c>
      <c r="C30" s="21" t="s">
        <v>45</v>
      </c>
      <c r="D30" s="15">
        <v>42698</v>
      </c>
      <c r="E30" s="21" t="s">
        <v>19</v>
      </c>
      <c r="F30" s="17"/>
      <c r="G30" s="18">
        <v>1</v>
      </c>
      <c r="H30" s="23">
        <v>22261320</v>
      </c>
      <c r="I30" s="23">
        <v>16467</v>
      </c>
    </row>
    <row r="31" spans="2:9" ht="15.75">
      <c r="B31" s="28" t="s">
        <v>51</v>
      </c>
      <c r="C31" s="24" t="s">
        <v>52</v>
      </c>
      <c r="D31" s="15">
        <v>42684</v>
      </c>
      <c r="E31" s="25" t="s">
        <v>53</v>
      </c>
      <c r="F31" s="17">
        <v>46</v>
      </c>
      <c r="G31" s="18">
        <v>1</v>
      </c>
      <c r="H31" s="19">
        <v>22206630</v>
      </c>
      <c r="I31" s="23">
        <v>17264</v>
      </c>
    </row>
    <row r="32" spans="2:9" ht="15.75">
      <c r="B32" s="21" t="s">
        <v>34</v>
      </c>
      <c r="C32" s="21" t="s">
        <v>35</v>
      </c>
      <c r="D32" s="15">
        <v>42705</v>
      </c>
      <c r="E32" s="21" t="s">
        <v>23</v>
      </c>
      <c r="F32" s="17">
        <v>38</v>
      </c>
      <c r="G32" s="18">
        <v>1</v>
      </c>
      <c r="H32" s="23">
        <v>21868115</v>
      </c>
      <c r="I32" s="23">
        <v>14444</v>
      </c>
    </row>
    <row r="33" spans="2:9" ht="15.75">
      <c r="B33" s="21" t="s">
        <v>115</v>
      </c>
      <c r="C33" s="21" t="s">
        <v>115</v>
      </c>
      <c r="D33" s="15">
        <v>42629</v>
      </c>
      <c r="E33" s="21" t="s">
        <v>116</v>
      </c>
      <c r="F33" s="29">
        <v>45</v>
      </c>
      <c r="G33" s="29">
        <v>1</v>
      </c>
      <c r="H33" s="56">
        <v>20436699</v>
      </c>
      <c r="I33" s="23">
        <v>14974</v>
      </c>
    </row>
    <row r="34" spans="2:9" ht="15.75">
      <c r="B34" s="21" t="s">
        <v>70</v>
      </c>
      <c r="C34" s="21" t="s">
        <v>71</v>
      </c>
      <c r="D34" s="15">
        <v>42621</v>
      </c>
      <c r="E34" s="21" t="s">
        <v>53</v>
      </c>
      <c r="F34" s="29">
        <v>60</v>
      </c>
      <c r="G34" s="29">
        <v>1</v>
      </c>
      <c r="H34" s="56">
        <v>18097177</v>
      </c>
      <c r="I34" s="56">
        <v>13999</v>
      </c>
    </row>
    <row r="35" spans="2:9" ht="15.75">
      <c r="B35" s="24" t="s">
        <v>46</v>
      </c>
      <c r="C35" s="24" t="s">
        <v>47</v>
      </c>
      <c r="D35" s="15">
        <v>42691</v>
      </c>
      <c r="E35" s="25" t="s">
        <v>26</v>
      </c>
      <c r="F35" s="44"/>
      <c r="G35" s="18">
        <v>1</v>
      </c>
      <c r="H35" s="23">
        <v>16642820</v>
      </c>
      <c r="I35" s="23">
        <v>11424</v>
      </c>
    </row>
    <row r="36" spans="2:9" ht="15.75">
      <c r="B36" s="21" t="s">
        <v>56</v>
      </c>
      <c r="C36" s="21" t="s">
        <v>57</v>
      </c>
      <c r="D36" s="15">
        <v>42698</v>
      </c>
      <c r="E36" s="21" t="s">
        <v>53</v>
      </c>
      <c r="F36" s="17">
        <v>31</v>
      </c>
      <c r="G36" s="18">
        <v>1</v>
      </c>
      <c r="H36" s="23">
        <v>15460145</v>
      </c>
      <c r="I36" s="23">
        <v>10984</v>
      </c>
    </row>
    <row r="37" spans="2:9" ht="15.75">
      <c r="B37" s="21" t="s">
        <v>30</v>
      </c>
      <c r="C37" s="21" t="s">
        <v>31</v>
      </c>
      <c r="D37" s="15">
        <v>42712</v>
      </c>
      <c r="E37" s="21" t="s">
        <v>23</v>
      </c>
      <c r="F37" s="17">
        <v>22</v>
      </c>
      <c r="G37" s="18">
        <v>1</v>
      </c>
      <c r="H37" s="19">
        <v>14938430</v>
      </c>
      <c r="I37" s="19">
        <v>10521</v>
      </c>
    </row>
    <row r="38" spans="2:9" ht="15.75">
      <c r="B38" s="66" t="s">
        <v>117</v>
      </c>
      <c r="C38" s="67" t="s">
        <v>118</v>
      </c>
      <c r="D38" s="15">
        <v>42621</v>
      </c>
      <c r="E38" s="21" t="s">
        <v>19</v>
      </c>
      <c r="F38" s="17">
        <v>23</v>
      </c>
      <c r="G38" s="29">
        <v>1</v>
      </c>
      <c r="H38" s="56">
        <v>14546589</v>
      </c>
      <c r="I38" s="56">
        <v>11252</v>
      </c>
    </row>
    <row r="39" spans="2:9" ht="15.75">
      <c r="B39" s="67" t="s">
        <v>54</v>
      </c>
      <c r="C39" s="67" t="s">
        <v>55</v>
      </c>
      <c r="D39" s="15">
        <v>42684</v>
      </c>
      <c r="E39" s="25" t="s">
        <v>26</v>
      </c>
      <c r="F39" s="17"/>
      <c r="G39" s="18">
        <v>1</v>
      </c>
      <c r="H39" s="23">
        <v>12904235</v>
      </c>
      <c r="I39" s="23">
        <v>10221</v>
      </c>
    </row>
    <row r="40" spans="2:9" ht="15.75">
      <c r="B40" s="14" t="s">
        <v>27</v>
      </c>
      <c r="C40" s="14" t="s">
        <v>28</v>
      </c>
      <c r="D40" s="15">
        <v>42719</v>
      </c>
      <c r="E40" s="21" t="s">
        <v>29</v>
      </c>
      <c r="F40" s="17">
        <v>23</v>
      </c>
      <c r="G40" s="18">
        <v>1</v>
      </c>
      <c r="H40" s="19">
        <v>12142705</v>
      </c>
      <c r="I40" s="22">
        <v>9380</v>
      </c>
    </row>
    <row r="41" spans="2:10" ht="15.75">
      <c r="B41" s="67" t="s">
        <v>72</v>
      </c>
      <c r="C41" s="67" t="s">
        <v>73</v>
      </c>
      <c r="D41" s="15">
        <v>42691</v>
      </c>
      <c r="E41" s="25" t="s">
        <v>67</v>
      </c>
      <c r="F41" s="44">
        <v>30</v>
      </c>
      <c r="G41" s="18">
        <v>1</v>
      </c>
      <c r="H41" s="23">
        <v>11606695</v>
      </c>
      <c r="I41" s="23">
        <v>8111</v>
      </c>
      <c r="J41" t="s">
        <v>119</v>
      </c>
    </row>
    <row r="42" spans="2:9" ht="15.75">
      <c r="B42" s="21" t="s">
        <v>120</v>
      </c>
      <c r="C42" s="21" t="s">
        <v>121</v>
      </c>
      <c r="D42" s="15">
        <v>42628</v>
      </c>
      <c r="E42" s="21" t="s">
        <v>53</v>
      </c>
      <c r="F42" s="29">
        <v>33</v>
      </c>
      <c r="G42" s="29">
        <v>1</v>
      </c>
      <c r="H42" s="23">
        <v>10505476</v>
      </c>
      <c r="I42" s="56">
        <v>7521</v>
      </c>
    </row>
    <row r="43" spans="2:9" ht="15.75">
      <c r="B43" s="21" t="s">
        <v>122</v>
      </c>
      <c r="C43" s="21" t="s">
        <v>122</v>
      </c>
      <c r="D43" s="15">
        <v>42705</v>
      </c>
      <c r="E43" s="21" t="s">
        <v>123</v>
      </c>
      <c r="F43" s="17"/>
      <c r="G43" s="18">
        <v>1</v>
      </c>
      <c r="H43" s="68">
        <v>9563885</v>
      </c>
      <c r="I43" s="68">
        <v>8248</v>
      </c>
    </row>
    <row r="44" spans="2:9" ht="15.75">
      <c r="B44" s="21" t="s">
        <v>124</v>
      </c>
      <c r="C44" s="21" t="s">
        <v>125</v>
      </c>
      <c r="D44" s="15">
        <v>42642</v>
      </c>
      <c r="E44" s="25" t="s">
        <v>29</v>
      </c>
      <c r="F44" s="17"/>
      <c r="G44" s="29">
        <v>1</v>
      </c>
      <c r="H44" s="23">
        <v>9317125</v>
      </c>
      <c r="I44" s="23">
        <v>6755</v>
      </c>
    </row>
    <row r="45" spans="2:9" ht="15.75">
      <c r="B45" s="67" t="s">
        <v>126</v>
      </c>
      <c r="C45" s="67" t="s">
        <v>126</v>
      </c>
      <c r="D45" s="15">
        <v>42684</v>
      </c>
      <c r="E45" s="25" t="s">
        <v>116</v>
      </c>
      <c r="F45" s="44">
        <v>22</v>
      </c>
      <c r="G45" s="29">
        <v>1</v>
      </c>
      <c r="H45" s="23">
        <v>8012515</v>
      </c>
      <c r="I45" s="23">
        <v>5992</v>
      </c>
    </row>
    <row r="46" spans="2:9" ht="15.75">
      <c r="B46" s="66" t="s">
        <v>127</v>
      </c>
      <c r="C46" s="67" t="s">
        <v>128</v>
      </c>
      <c r="D46" s="15">
        <v>42649</v>
      </c>
      <c r="E46" s="25" t="s">
        <v>26</v>
      </c>
      <c r="F46" s="17"/>
      <c r="G46" s="29">
        <v>1</v>
      </c>
      <c r="H46" s="23">
        <v>7966080</v>
      </c>
      <c r="I46" s="23">
        <v>8405</v>
      </c>
    </row>
    <row r="47" spans="2:9" ht="15.75">
      <c r="B47" s="66" t="s">
        <v>129</v>
      </c>
      <c r="C47" s="67" t="s">
        <v>130</v>
      </c>
      <c r="D47" s="15">
        <v>42607</v>
      </c>
      <c r="E47" s="21" t="s">
        <v>29</v>
      </c>
      <c r="F47" s="17"/>
      <c r="G47" s="29">
        <v>1</v>
      </c>
      <c r="H47" s="69">
        <v>7598240</v>
      </c>
      <c r="I47" s="69">
        <v>5473</v>
      </c>
    </row>
    <row r="48" spans="2:9" ht="15.75">
      <c r="B48" s="70" t="s">
        <v>131</v>
      </c>
      <c r="C48" s="67" t="s">
        <v>132</v>
      </c>
      <c r="D48" s="60">
        <v>42677</v>
      </c>
      <c r="E48" s="25" t="s">
        <v>133</v>
      </c>
      <c r="F48" s="17">
        <v>27</v>
      </c>
      <c r="G48" s="18">
        <v>1</v>
      </c>
      <c r="H48" s="19">
        <v>7123690</v>
      </c>
      <c r="I48" s="23">
        <v>5361</v>
      </c>
    </row>
    <row r="49" spans="2:9" ht="15.75">
      <c r="B49" s="66" t="s">
        <v>62</v>
      </c>
      <c r="C49" s="66" t="s">
        <v>62</v>
      </c>
      <c r="D49" s="15">
        <v>42642</v>
      </c>
      <c r="E49" s="21" t="s">
        <v>53</v>
      </c>
      <c r="F49" s="17">
        <v>31</v>
      </c>
      <c r="G49" s="29">
        <v>1</v>
      </c>
      <c r="H49" s="23">
        <v>6815731</v>
      </c>
      <c r="I49" s="56">
        <v>5634</v>
      </c>
    </row>
    <row r="50" spans="2:9" ht="15.75">
      <c r="B50" s="21" t="s">
        <v>134</v>
      </c>
      <c r="C50" s="21" t="s">
        <v>134</v>
      </c>
      <c r="D50" s="15">
        <v>42635</v>
      </c>
      <c r="E50" s="25" t="s">
        <v>29</v>
      </c>
      <c r="F50" s="17"/>
      <c r="G50" s="29">
        <v>1</v>
      </c>
      <c r="H50" s="71">
        <v>4655617</v>
      </c>
      <c r="I50" s="69">
        <v>4815</v>
      </c>
    </row>
    <row r="51" spans="2:9" ht="15.75">
      <c r="B51" s="21" t="s">
        <v>38</v>
      </c>
      <c r="C51" s="21" t="s">
        <v>39</v>
      </c>
      <c r="D51" s="15">
        <v>42726</v>
      </c>
      <c r="E51" s="21" t="s">
        <v>26</v>
      </c>
      <c r="F51" s="17"/>
      <c r="G51" s="18">
        <v>0</v>
      </c>
      <c r="H51" s="19">
        <v>4517462</v>
      </c>
      <c r="I51" s="19">
        <v>3671</v>
      </c>
    </row>
    <row r="52" spans="2:10" ht="15.75">
      <c r="B52" s="21" t="s">
        <v>135</v>
      </c>
      <c r="C52" s="21" t="s">
        <v>136</v>
      </c>
      <c r="D52" s="15">
        <v>42670</v>
      </c>
      <c r="E52" s="16" t="s">
        <v>67</v>
      </c>
      <c r="F52" s="17">
        <v>14</v>
      </c>
      <c r="G52" s="29">
        <v>1</v>
      </c>
      <c r="H52" s="19">
        <v>3645245</v>
      </c>
      <c r="I52" s="22">
        <v>2448</v>
      </c>
      <c r="J52" t="s">
        <v>119</v>
      </c>
    </row>
    <row r="53" spans="2:9" ht="15.75">
      <c r="B53" s="67" t="s">
        <v>137</v>
      </c>
      <c r="C53" s="67" t="s">
        <v>137</v>
      </c>
      <c r="D53" s="15">
        <v>42670</v>
      </c>
      <c r="E53" s="25" t="s">
        <v>138</v>
      </c>
      <c r="F53" s="17">
        <v>24</v>
      </c>
      <c r="G53" s="29">
        <v>1</v>
      </c>
      <c r="H53" s="19">
        <v>3626599</v>
      </c>
      <c r="I53" s="22">
        <v>3678</v>
      </c>
    </row>
    <row r="54" spans="2:9" ht="15.75">
      <c r="B54" s="21" t="s">
        <v>139</v>
      </c>
      <c r="C54" s="21" t="s">
        <v>139</v>
      </c>
      <c r="D54" s="15">
        <v>42698</v>
      </c>
      <c r="E54" s="21" t="s">
        <v>140</v>
      </c>
      <c r="F54" s="17"/>
      <c r="G54" s="18">
        <v>1</v>
      </c>
      <c r="H54" s="72">
        <v>3450980</v>
      </c>
      <c r="I54" s="72">
        <v>3024</v>
      </c>
    </row>
    <row r="55" spans="2:9" ht="15.75">
      <c r="B55" s="21" t="s">
        <v>63</v>
      </c>
      <c r="C55" s="21" t="s">
        <v>64</v>
      </c>
      <c r="D55" s="15">
        <v>42705</v>
      </c>
      <c r="E55" s="21" t="s">
        <v>53</v>
      </c>
      <c r="F55" s="17">
        <v>23</v>
      </c>
      <c r="G55" s="18">
        <v>1</v>
      </c>
      <c r="H55" s="23">
        <v>2632880</v>
      </c>
      <c r="I55" s="23">
        <v>2034</v>
      </c>
    </row>
    <row r="56" spans="2:9" ht="15.75">
      <c r="B56" s="21" t="s">
        <v>48</v>
      </c>
      <c r="C56" s="21" t="s">
        <v>49</v>
      </c>
      <c r="D56" s="15">
        <v>42705</v>
      </c>
      <c r="E56" s="21" t="s">
        <v>50</v>
      </c>
      <c r="F56" s="17"/>
      <c r="G56" s="18">
        <v>1</v>
      </c>
      <c r="H56" s="23">
        <v>2485784</v>
      </c>
      <c r="I56" s="23">
        <v>1887</v>
      </c>
    </row>
    <row r="57" spans="2:9" ht="15.75">
      <c r="B57" s="21" t="s">
        <v>74</v>
      </c>
      <c r="C57" s="21" t="s">
        <v>75</v>
      </c>
      <c r="D57" s="15">
        <v>42698</v>
      </c>
      <c r="E57" s="21" t="s">
        <v>67</v>
      </c>
      <c r="F57" s="17">
        <v>15</v>
      </c>
      <c r="G57" s="18">
        <v>1</v>
      </c>
      <c r="H57" s="23">
        <v>2456254</v>
      </c>
      <c r="I57" s="23">
        <v>1772</v>
      </c>
    </row>
    <row r="58" spans="2:9" ht="15.75">
      <c r="B58" s="28" t="s">
        <v>141</v>
      </c>
      <c r="C58" s="24" t="s">
        <v>142</v>
      </c>
      <c r="D58" s="15">
        <v>42614</v>
      </c>
      <c r="E58" s="25" t="s">
        <v>67</v>
      </c>
      <c r="F58" s="17">
        <v>13</v>
      </c>
      <c r="G58" s="29">
        <v>1</v>
      </c>
      <c r="H58" s="23">
        <v>2265745</v>
      </c>
      <c r="I58" s="23">
        <v>1568</v>
      </c>
    </row>
    <row r="59" spans="2:10" ht="15.75">
      <c r="B59" s="21" t="s">
        <v>143</v>
      </c>
      <c r="C59" s="21" t="s">
        <v>143</v>
      </c>
      <c r="D59" s="15">
        <v>42642</v>
      </c>
      <c r="E59" s="21" t="s">
        <v>144</v>
      </c>
      <c r="F59" s="17"/>
      <c r="G59" s="29">
        <v>1</v>
      </c>
      <c r="H59" s="73">
        <v>2025370</v>
      </c>
      <c r="I59" s="23">
        <v>1647</v>
      </c>
      <c r="J59" t="s">
        <v>119</v>
      </c>
    </row>
    <row r="60" spans="2:9" ht="15.75">
      <c r="B60" s="28" t="s">
        <v>145</v>
      </c>
      <c r="C60" s="28" t="s">
        <v>146</v>
      </c>
      <c r="D60" s="15">
        <v>42635</v>
      </c>
      <c r="E60" s="21" t="s">
        <v>138</v>
      </c>
      <c r="F60" s="17"/>
      <c r="G60" s="29">
        <v>1</v>
      </c>
      <c r="H60" s="23">
        <v>1753320</v>
      </c>
      <c r="I60" s="56">
        <v>1391</v>
      </c>
    </row>
    <row r="61" spans="2:9" ht="15.75">
      <c r="B61" s="21" t="s">
        <v>147</v>
      </c>
      <c r="C61" s="21" t="s">
        <v>148</v>
      </c>
      <c r="D61" s="15">
        <v>42705</v>
      </c>
      <c r="E61" s="21" t="s">
        <v>29</v>
      </c>
      <c r="F61" s="17"/>
      <c r="G61" s="18">
        <v>1</v>
      </c>
      <c r="H61" s="68">
        <v>1697399</v>
      </c>
      <c r="I61" s="68">
        <v>1293</v>
      </c>
    </row>
    <row r="62" spans="2:9" ht="15.75">
      <c r="B62" s="24" t="s">
        <v>68</v>
      </c>
      <c r="C62" s="24" t="s">
        <v>69</v>
      </c>
      <c r="D62" s="15">
        <v>42691</v>
      </c>
      <c r="E62" s="25" t="s">
        <v>50</v>
      </c>
      <c r="F62" s="44"/>
      <c r="G62" s="18">
        <v>1</v>
      </c>
      <c r="H62" s="23">
        <v>1150753</v>
      </c>
      <c r="I62" s="23">
        <v>952</v>
      </c>
    </row>
    <row r="63" spans="2:9" ht="15.75">
      <c r="B63" s="21" t="s">
        <v>59</v>
      </c>
      <c r="C63" s="21" t="s">
        <v>60</v>
      </c>
      <c r="D63" s="15">
        <v>42712</v>
      </c>
      <c r="E63" s="21" t="s">
        <v>50</v>
      </c>
      <c r="F63" s="17"/>
      <c r="G63" s="18">
        <v>1</v>
      </c>
      <c r="H63" s="19">
        <v>1018860</v>
      </c>
      <c r="I63" s="19">
        <v>867</v>
      </c>
    </row>
    <row r="64" spans="2:9" ht="15.75">
      <c r="B64" s="42" t="s">
        <v>58</v>
      </c>
      <c r="C64" s="43" t="s">
        <v>58</v>
      </c>
      <c r="D64" s="15">
        <v>42719</v>
      </c>
      <c r="E64" s="25" t="s">
        <v>50</v>
      </c>
      <c r="F64" s="17"/>
      <c r="G64" s="18">
        <v>1</v>
      </c>
      <c r="H64" s="19">
        <v>812260</v>
      </c>
      <c r="I64" s="19">
        <v>738</v>
      </c>
    </row>
    <row r="65" spans="2:9" ht="15.75">
      <c r="B65" s="21" t="s">
        <v>149</v>
      </c>
      <c r="C65" s="21" t="s">
        <v>150</v>
      </c>
      <c r="D65" s="15">
        <v>42670</v>
      </c>
      <c r="E65" s="16" t="s">
        <v>67</v>
      </c>
      <c r="F65" s="17">
        <v>4</v>
      </c>
      <c r="G65" s="29">
        <v>1</v>
      </c>
      <c r="H65" s="19">
        <v>371700</v>
      </c>
      <c r="I65" s="22">
        <v>430</v>
      </c>
    </row>
    <row r="66" spans="2:9" ht="15.75">
      <c r="B66" s="43" t="s">
        <v>65</v>
      </c>
      <c r="C66" s="43" t="s">
        <v>66</v>
      </c>
      <c r="D66" s="15">
        <v>42719</v>
      </c>
      <c r="E66" s="25" t="s">
        <v>67</v>
      </c>
      <c r="F66" s="44">
        <v>6</v>
      </c>
      <c r="G66" s="18">
        <v>1</v>
      </c>
      <c r="H66" s="19">
        <v>287770</v>
      </c>
      <c r="I66" s="19">
        <v>259</v>
      </c>
    </row>
    <row r="67" spans="2:9" ht="15.75">
      <c r="B67" s="24" t="s">
        <v>151</v>
      </c>
      <c r="C67" s="24" t="s">
        <v>152</v>
      </c>
      <c r="D67" s="60">
        <v>42663</v>
      </c>
      <c r="E67" s="25" t="s">
        <v>67</v>
      </c>
      <c r="F67" s="44">
        <v>10</v>
      </c>
      <c r="G67" s="18">
        <v>1</v>
      </c>
      <c r="H67" s="23">
        <v>190160</v>
      </c>
      <c r="I67" s="23">
        <v>199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21"/>
  <sheetViews>
    <sheetView workbookViewId="0" topLeftCell="A23">
      <selection activeCell="J58" sqref="J58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36.7109375" style="0" customWidth="1"/>
    <col min="6" max="16384" width="11.57421875" style="0" customWidth="1"/>
  </cols>
  <sheetData>
    <row r="1" ht="15"/>
    <row r="2" ht="15"/>
    <row r="3" spans="2:5" ht="15">
      <c r="B3" s="74" t="s">
        <v>153</v>
      </c>
      <c r="C3" s="75" t="s">
        <v>154</v>
      </c>
      <c r="D3" s="74"/>
      <c r="E3" s="74" t="s">
        <v>155</v>
      </c>
    </row>
    <row r="4" spans="2:5" ht="15">
      <c r="B4" s="76">
        <v>42606</v>
      </c>
      <c r="C4" s="77">
        <v>430494880</v>
      </c>
      <c r="D4" s="78"/>
      <c r="E4" s="78" t="s">
        <v>156</v>
      </c>
    </row>
    <row r="5" spans="2:5" ht="15">
      <c r="B5" s="76">
        <v>42613</v>
      </c>
      <c r="C5" s="77">
        <v>340505880</v>
      </c>
      <c r="D5" s="78"/>
      <c r="E5" s="79" t="s">
        <v>156</v>
      </c>
    </row>
    <row r="6" spans="2:5" ht="15">
      <c r="B6" s="76">
        <v>42620</v>
      </c>
      <c r="C6" s="77">
        <v>233505368</v>
      </c>
      <c r="D6" s="78"/>
      <c r="E6" s="79" t="s">
        <v>96</v>
      </c>
    </row>
    <row r="7" spans="2:5" ht="15">
      <c r="B7" s="76">
        <v>42627</v>
      </c>
      <c r="C7" s="77">
        <v>205716266</v>
      </c>
      <c r="D7" s="78"/>
      <c r="E7" s="79" t="s">
        <v>96</v>
      </c>
    </row>
    <row r="8" spans="2:5" ht="15">
      <c r="B8" s="76">
        <v>42634</v>
      </c>
      <c r="C8" s="77">
        <v>303921614</v>
      </c>
      <c r="D8" s="78"/>
      <c r="E8" s="21" t="s">
        <v>86</v>
      </c>
    </row>
    <row r="9" spans="2:5" ht="15">
      <c r="B9" s="76">
        <v>42641</v>
      </c>
      <c r="C9" s="77">
        <v>289401977</v>
      </c>
      <c r="D9" s="78"/>
      <c r="E9" s="21" t="s">
        <v>86</v>
      </c>
    </row>
    <row r="10" spans="2:5" ht="15">
      <c r="B10" s="76">
        <v>42648</v>
      </c>
      <c r="C10" s="77">
        <v>281812898</v>
      </c>
      <c r="D10" s="78"/>
      <c r="E10" s="21" t="s">
        <v>86</v>
      </c>
    </row>
    <row r="11" spans="2:5" ht="15">
      <c r="B11" s="76">
        <v>42655</v>
      </c>
      <c r="C11" s="77">
        <v>268344185</v>
      </c>
      <c r="D11" s="78"/>
      <c r="E11" s="28" t="s">
        <v>90</v>
      </c>
    </row>
    <row r="12" spans="2:5" ht="15">
      <c r="B12" s="76">
        <v>42662</v>
      </c>
      <c r="C12" s="77">
        <v>341255627</v>
      </c>
      <c r="D12" s="78"/>
      <c r="E12" s="28" t="s">
        <v>85</v>
      </c>
    </row>
    <row r="13" spans="2:5" ht="15">
      <c r="B13" s="76">
        <v>42669</v>
      </c>
      <c r="C13" s="77">
        <v>287113974</v>
      </c>
      <c r="D13" s="78"/>
      <c r="E13" s="28" t="s">
        <v>85</v>
      </c>
    </row>
    <row r="14" spans="2:5" ht="15">
      <c r="B14" s="76">
        <v>42676</v>
      </c>
      <c r="C14" s="77">
        <v>377795080</v>
      </c>
      <c r="D14" s="78"/>
      <c r="E14" s="28" t="s">
        <v>42</v>
      </c>
    </row>
    <row r="15" spans="2:5" ht="15">
      <c r="B15" s="76">
        <v>42683</v>
      </c>
      <c r="C15" s="80">
        <v>404525798</v>
      </c>
      <c r="D15" s="78"/>
      <c r="E15" s="24" t="s">
        <v>36</v>
      </c>
    </row>
    <row r="16" spans="2:5" ht="15">
      <c r="B16" s="76">
        <v>42690</v>
      </c>
      <c r="C16" s="80">
        <v>343945584</v>
      </c>
      <c r="D16" s="78"/>
      <c r="E16" s="24" t="s">
        <v>36</v>
      </c>
    </row>
    <row r="17" spans="2:5" ht="15">
      <c r="B17" s="76">
        <v>42697</v>
      </c>
      <c r="C17" s="80">
        <v>406502995</v>
      </c>
      <c r="D17" s="78"/>
      <c r="E17" s="24" t="s">
        <v>21</v>
      </c>
    </row>
    <row r="18" spans="2:5" ht="15">
      <c r="B18" s="76">
        <v>42704</v>
      </c>
      <c r="C18" s="81">
        <v>265804484</v>
      </c>
      <c r="D18" s="82"/>
      <c r="E18" s="24" t="s">
        <v>21</v>
      </c>
    </row>
    <row r="19" spans="2:5" ht="15">
      <c r="B19" s="76">
        <v>42711</v>
      </c>
      <c r="C19" s="81">
        <v>269446293</v>
      </c>
      <c r="D19" s="82"/>
      <c r="E19" s="24" t="s">
        <v>21</v>
      </c>
    </row>
    <row r="20" spans="2:5" ht="15">
      <c r="B20" s="76">
        <v>42718</v>
      </c>
      <c r="C20" s="81">
        <v>280818651</v>
      </c>
      <c r="D20" s="82"/>
      <c r="E20" s="21" t="s">
        <v>17</v>
      </c>
    </row>
    <row r="21" spans="2:5" ht="15">
      <c r="B21" s="76">
        <v>42725</v>
      </c>
      <c r="C21" s="81">
        <v>527936622</v>
      </c>
      <c r="D21" s="82"/>
      <c r="E21" s="21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10"/>
  <sheetViews>
    <sheetView workbookViewId="0" topLeftCell="A1">
      <selection activeCell="B4" sqref="B4"/>
    </sheetView>
  </sheetViews>
  <sheetFormatPr defaultColWidth="12.57421875" defaultRowHeight="15"/>
  <cols>
    <col min="1" max="16384" width="11.57421875" style="0" customWidth="1"/>
  </cols>
  <sheetData>
    <row r="4" spans="2:10" ht="42.75">
      <c r="B4" s="83" t="s">
        <v>157</v>
      </c>
      <c r="C4" s="83" t="s">
        <v>158</v>
      </c>
      <c r="D4" s="83" t="s">
        <v>159</v>
      </c>
      <c r="E4" s="83" t="s">
        <v>160</v>
      </c>
      <c r="F4" s="83" t="s">
        <v>83</v>
      </c>
      <c r="G4" s="83" t="s">
        <v>161</v>
      </c>
      <c r="H4" s="83" t="s">
        <v>162</v>
      </c>
      <c r="I4" s="83" t="s">
        <v>163</v>
      </c>
      <c r="J4" s="83" t="s">
        <v>164</v>
      </c>
    </row>
    <row r="5" spans="2:10" ht="30">
      <c r="B5" s="83" t="s">
        <v>165</v>
      </c>
      <c r="C5" s="84">
        <v>42712</v>
      </c>
      <c r="D5" s="83">
        <v>2</v>
      </c>
      <c r="E5" s="83" t="s">
        <v>166</v>
      </c>
      <c r="F5" s="83">
        <v>22</v>
      </c>
      <c r="G5" s="83">
        <v>7971480</v>
      </c>
      <c r="H5" s="83">
        <v>5706</v>
      </c>
      <c r="I5" s="83">
        <v>22909910</v>
      </c>
      <c r="J5" s="83">
        <v>16227</v>
      </c>
    </row>
    <row r="6" spans="2:10" ht="30">
      <c r="B6" s="83" t="s">
        <v>167</v>
      </c>
      <c r="C6" s="84">
        <v>42670</v>
      </c>
      <c r="D6" s="83">
        <v>8</v>
      </c>
      <c r="E6" s="83" t="s">
        <v>166</v>
      </c>
      <c r="F6" s="83">
        <v>55</v>
      </c>
      <c r="G6" s="83">
        <v>2895815</v>
      </c>
      <c r="H6" s="83">
        <v>1900</v>
      </c>
      <c r="I6" s="83">
        <v>205086988</v>
      </c>
      <c r="J6" s="83">
        <v>144384</v>
      </c>
    </row>
    <row r="7" spans="2:10" ht="30">
      <c r="B7" s="83" t="s">
        <v>168</v>
      </c>
      <c r="C7" s="84">
        <v>42670</v>
      </c>
      <c r="D7" s="83">
        <v>8</v>
      </c>
      <c r="E7" s="83" t="s">
        <v>166</v>
      </c>
      <c r="F7" s="83">
        <v>70</v>
      </c>
      <c r="G7" s="83">
        <v>3032035</v>
      </c>
      <c r="H7" s="83">
        <v>2862</v>
      </c>
      <c r="I7" s="83">
        <v>170801810</v>
      </c>
      <c r="J7" s="83">
        <v>132151</v>
      </c>
    </row>
    <row r="8" spans="2:10" ht="30">
      <c r="B8" s="83" t="s">
        <v>169</v>
      </c>
      <c r="C8" s="84">
        <v>42684</v>
      </c>
      <c r="D8" s="83">
        <v>6</v>
      </c>
      <c r="E8" s="83" t="s">
        <v>166</v>
      </c>
      <c r="F8" s="83">
        <v>60</v>
      </c>
      <c r="G8" s="83">
        <v>5940040</v>
      </c>
      <c r="H8" s="83">
        <v>3947</v>
      </c>
      <c r="I8" s="83">
        <v>199636441</v>
      </c>
      <c r="J8" s="83">
        <v>138655</v>
      </c>
    </row>
    <row r="9" spans="2:10" ht="96">
      <c r="B9" s="83" t="s">
        <v>170</v>
      </c>
      <c r="C9" s="84">
        <v>42691</v>
      </c>
      <c r="D9" s="83">
        <v>5</v>
      </c>
      <c r="E9" s="83" t="s">
        <v>166</v>
      </c>
      <c r="F9" s="83">
        <v>65</v>
      </c>
      <c r="G9" s="83">
        <v>20532250</v>
      </c>
      <c r="H9" s="83">
        <v>14724</v>
      </c>
      <c r="I9" s="83">
        <v>402675745</v>
      </c>
      <c r="J9" s="83">
        <v>279721</v>
      </c>
    </row>
    <row r="10" spans="2:10" ht="42.75">
      <c r="B10" s="83" t="s">
        <v>171</v>
      </c>
      <c r="C10" s="84">
        <v>42705</v>
      </c>
      <c r="D10" s="83">
        <v>3</v>
      </c>
      <c r="E10" s="83" t="s">
        <v>166</v>
      </c>
      <c r="F10" s="83">
        <v>38</v>
      </c>
      <c r="G10" s="83">
        <v>4112920</v>
      </c>
      <c r="H10" s="83">
        <v>2747</v>
      </c>
      <c r="I10" s="83">
        <v>38032200</v>
      </c>
      <c r="J10" s="83">
        <v>25365</v>
      </c>
    </row>
    <row r="11" ht="15.75"/>
    <row r="12" ht="30"/>
    <row r="13" ht="30"/>
    <row r="14" ht="30"/>
    <row r="15" ht="30"/>
    <row r="16" ht="30"/>
    <row r="17" ht="30"/>
    <row r="18" ht="15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5:K9"/>
  <sheetViews>
    <sheetView workbookViewId="0" topLeftCell="A1">
      <selection activeCell="J9" sqref="J9"/>
    </sheetView>
  </sheetViews>
  <sheetFormatPr defaultColWidth="12.57421875" defaultRowHeight="15"/>
  <cols>
    <col min="1" max="16384" width="11.57421875" style="0" customWidth="1"/>
  </cols>
  <sheetData>
    <row r="5" spans="2:11" ht="16.5">
      <c r="B5" s="83" t="s">
        <v>172</v>
      </c>
      <c r="C5" s="83" t="s">
        <v>173</v>
      </c>
      <c r="D5" s="83" t="s">
        <v>174</v>
      </c>
      <c r="E5" s="85"/>
      <c r="F5" s="83" t="s">
        <v>159</v>
      </c>
      <c r="H5" s="83" t="s">
        <v>175</v>
      </c>
      <c r="I5" s="83" t="s">
        <v>176</v>
      </c>
      <c r="J5" s="83" t="s">
        <v>177</v>
      </c>
      <c r="K5" s="83" t="s">
        <v>178</v>
      </c>
    </row>
    <row r="6" spans="2:11" ht="56.25">
      <c r="B6" s="83" t="s">
        <v>69</v>
      </c>
      <c r="C6" s="83" t="s">
        <v>68</v>
      </c>
      <c r="D6" s="83" t="s">
        <v>179</v>
      </c>
      <c r="E6" s="85"/>
      <c r="F6" s="83" t="s">
        <v>180</v>
      </c>
      <c r="H6" s="86">
        <v>185480</v>
      </c>
      <c r="I6" s="83">
        <v>136</v>
      </c>
      <c r="J6" s="86">
        <v>2900613</v>
      </c>
      <c r="K6" s="83">
        <v>2587</v>
      </c>
    </row>
    <row r="7" spans="2:11" ht="30">
      <c r="B7" s="83" t="s">
        <v>49</v>
      </c>
      <c r="C7" s="83" t="s">
        <v>48</v>
      </c>
      <c r="D7" s="83" t="s">
        <v>181</v>
      </c>
      <c r="E7" s="85"/>
      <c r="F7" s="83" t="s">
        <v>182</v>
      </c>
      <c r="H7" s="86">
        <v>1601550</v>
      </c>
      <c r="I7" s="83">
        <v>1118</v>
      </c>
      <c r="J7" s="86">
        <v>7384502</v>
      </c>
      <c r="K7" s="83">
        <v>6117</v>
      </c>
    </row>
    <row r="8" spans="2:11" ht="30">
      <c r="B8" s="83" t="s">
        <v>60</v>
      </c>
      <c r="C8" s="83" t="s">
        <v>59</v>
      </c>
      <c r="D8" s="83" t="s">
        <v>183</v>
      </c>
      <c r="E8" s="85"/>
      <c r="F8" s="83" t="s">
        <v>184</v>
      </c>
      <c r="H8" s="86">
        <v>558880</v>
      </c>
      <c r="I8" s="83">
        <v>435</v>
      </c>
      <c r="J8" s="86">
        <v>2483176</v>
      </c>
      <c r="K8" s="83">
        <v>2331</v>
      </c>
    </row>
    <row r="9" spans="2:11" ht="30">
      <c r="B9" s="83" t="s">
        <v>58</v>
      </c>
      <c r="C9" s="83" t="s">
        <v>58</v>
      </c>
      <c r="D9" s="83" t="s">
        <v>185</v>
      </c>
      <c r="E9" s="85"/>
      <c r="F9" s="83" t="s">
        <v>186</v>
      </c>
      <c r="H9" s="86">
        <v>812260</v>
      </c>
      <c r="I9" s="83">
        <v>738</v>
      </c>
      <c r="J9" s="86">
        <v>1250060</v>
      </c>
      <c r="K9" s="83">
        <v>1758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G8"/>
  <sheetViews>
    <sheetView workbookViewId="0" topLeftCell="A1">
      <selection activeCell="F7" sqref="F7"/>
    </sheetView>
  </sheetViews>
  <sheetFormatPr defaultColWidth="12.57421875" defaultRowHeight="15"/>
  <cols>
    <col min="1" max="1" width="11.57421875" style="0" customWidth="1"/>
    <col min="2" max="7" width="25.8515625" style="0" customWidth="1"/>
    <col min="8" max="16384" width="11.57421875" style="0" customWidth="1"/>
  </cols>
  <sheetData>
    <row r="4" spans="2:7" ht="30">
      <c r="B4" s="87">
        <v>42726</v>
      </c>
      <c r="C4" s="88" t="s">
        <v>187</v>
      </c>
      <c r="D4" s="88" t="s">
        <v>188</v>
      </c>
      <c r="E4" s="88" t="s">
        <v>189</v>
      </c>
      <c r="F4" s="88" t="s">
        <v>190</v>
      </c>
      <c r="G4" s="88" t="s">
        <v>191</v>
      </c>
    </row>
    <row r="5" spans="2:7" ht="69.75">
      <c r="B5" s="88" t="s">
        <v>15</v>
      </c>
      <c r="C5" s="89" t="s">
        <v>192</v>
      </c>
      <c r="D5" s="86">
        <v>346965960</v>
      </c>
      <c r="E5" s="83">
        <v>238232</v>
      </c>
      <c r="F5" s="86">
        <v>378979650</v>
      </c>
      <c r="G5" s="83">
        <v>260055</v>
      </c>
    </row>
    <row r="6" spans="2:7" ht="30">
      <c r="B6" s="88" t="s">
        <v>193</v>
      </c>
      <c r="C6" s="89" t="s">
        <v>194</v>
      </c>
      <c r="D6" s="86">
        <v>22891025</v>
      </c>
      <c r="E6" s="83">
        <v>19694</v>
      </c>
      <c r="F6" s="86">
        <v>93555160</v>
      </c>
      <c r="G6" s="83">
        <v>73749</v>
      </c>
    </row>
    <row r="7" spans="2:7" ht="30">
      <c r="B7" s="88" t="s">
        <v>195</v>
      </c>
      <c r="C7" s="89" t="s">
        <v>196</v>
      </c>
      <c r="D7" s="86">
        <v>3664395</v>
      </c>
      <c r="E7" s="83">
        <v>2425</v>
      </c>
      <c r="F7" s="86">
        <v>352369175</v>
      </c>
      <c r="G7" s="83">
        <v>235599</v>
      </c>
    </row>
    <row r="8" spans="2:7" ht="30">
      <c r="B8" s="88" t="s">
        <v>197</v>
      </c>
      <c r="C8" s="89" t="s">
        <v>198</v>
      </c>
      <c r="D8" s="86">
        <v>8200</v>
      </c>
      <c r="E8" s="83">
        <v>11</v>
      </c>
      <c r="F8" s="86">
        <v>131772377</v>
      </c>
      <c r="G8" s="83">
        <v>99330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2016-12-22T13:53:05Z</dcterms:modified>
  <cp:category/>
  <cp:version/>
  <cp:contentType/>
  <cp:contentStatus/>
  <cp:revision>221</cp:revision>
</cp:coreProperties>
</file>