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<sst xmlns="http://schemas.openxmlformats.org/spreadsheetml/2006/main" count="418" uniqueCount="196">
  <si>
    <t>MAGYARORSZÁG MŰSORHETI TOPLISTA</t>
  </si>
  <si>
    <t>2017.01.19. -01.25.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</si>
  <si>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</si>
  <si>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</si>
  <si>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</si>
  <si>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</si>
  <si>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</si>
  <si>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</si>
  <si>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</si>
  <si>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</si>
  <si>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</si>
  <si>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</si>
  <si>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</si>
  <si>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</si>
  <si>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Split</t>
  </si>
  <si>
    <t>Széttörve</t>
  </si>
  <si>
    <t>UIP</t>
  </si>
  <si>
    <t>Passengers</t>
  </si>
  <si>
    <t>Utazók</t>
  </si>
  <si>
    <t>InterCom</t>
  </si>
  <si>
    <t>xXx: Return of Xander Cage</t>
  </si>
  <si>
    <t>xXx: Újra akcióban</t>
  </si>
  <si>
    <t>Great Wall</t>
  </si>
  <si>
    <t>A nagy fal</t>
  </si>
  <si>
    <t>La La Land</t>
  </si>
  <si>
    <t>Kaliforniai álom</t>
  </si>
  <si>
    <t>Freeman</t>
  </si>
  <si>
    <t>Why Him ?</t>
  </si>
  <si>
    <t>Miért pont ő?</t>
  </si>
  <si>
    <t>Ballerina</t>
  </si>
  <si>
    <t>Balerina</t>
  </si>
  <si>
    <t>Forum</t>
  </si>
  <si>
    <t>Rogue One: A Star Wars Story</t>
  </si>
  <si>
    <t>Zsivány Egyes: Egy Star Wars történet (12)</t>
  </si>
  <si>
    <t>Sing</t>
  </si>
  <si>
    <t>Énekelj!</t>
  </si>
  <si>
    <t>Hacksaw Ridge</t>
  </si>
  <si>
    <t>A fegyvertelen katona</t>
  </si>
  <si>
    <t>ADS</t>
  </si>
  <si>
    <t>TOP 10</t>
  </si>
  <si>
    <t>Hidden Figures</t>
  </si>
  <si>
    <t>A számolás joga</t>
  </si>
  <si>
    <t>Assassin's Creed</t>
  </si>
  <si>
    <t>Surf's Up 2: WaveMania</t>
  </si>
  <si>
    <t>Vigyázz, kész, szörf! 2</t>
  </si>
  <si>
    <t>BBM</t>
  </si>
  <si>
    <t>Collateral Beauty</t>
  </si>
  <si>
    <t>Váratlan szépség</t>
  </si>
  <si>
    <t>Demain tout commence/</t>
  </si>
  <si>
    <t>Derült égből apu</t>
  </si>
  <si>
    <t>Vertigo</t>
  </si>
  <si>
    <t>Vaiana</t>
  </si>
  <si>
    <t>Ozzy</t>
  </si>
  <si>
    <t>Állati nagy szökés</t>
  </si>
  <si>
    <t>La tortue rouge</t>
  </si>
  <si>
    <t>A vörös teknős</t>
  </si>
  <si>
    <t>MoziNet</t>
  </si>
  <si>
    <t>Allied</t>
  </si>
  <si>
    <t>Szövetségesek</t>
  </si>
  <si>
    <t>Agassi</t>
  </si>
  <si>
    <t>A szobalány</t>
  </si>
  <si>
    <t>Strangled</t>
  </si>
  <si>
    <t>A martfűi rém</t>
  </si>
  <si>
    <t>It’s not the time of my life</t>
  </si>
  <si>
    <t>Ernelláék Farkaséknál</t>
  </si>
  <si>
    <t>Nocturnal Animals</t>
  </si>
  <si>
    <t>Éjszakai ragadozók</t>
  </si>
  <si>
    <t>The Gruffalo</t>
  </si>
  <si>
    <t>Graffalo és barátai</t>
  </si>
  <si>
    <t>Forushande</t>
  </si>
  <si>
    <t>Az ügyfél</t>
  </si>
  <si>
    <t>Soul Exodus</t>
  </si>
  <si>
    <t>Nine Lives</t>
  </si>
  <si>
    <t>Kilenc élet</t>
  </si>
  <si>
    <t>Madeleine</t>
  </si>
  <si>
    <t>Amego</t>
  </si>
  <si>
    <t>Hymyilevä mies</t>
  </si>
  <si>
    <t>Olli Mäki legboldogabb napja</t>
  </si>
  <si>
    <t>Just Drop Dead</t>
  </si>
  <si>
    <t>Halj már meg!</t>
  </si>
  <si>
    <t>L'odyssée</t>
  </si>
  <si>
    <t>A mélység kalandora</t>
  </si>
  <si>
    <t>(M)uchenik / The Student</t>
  </si>
  <si>
    <t>Mártírok</t>
  </si>
  <si>
    <t>Cinefilco</t>
  </si>
  <si>
    <t>Chi trova un amico, trova un tesoro</t>
  </si>
  <si>
    <t>Kincs, ami nincs</t>
  </si>
  <si>
    <t>Cinenuovo</t>
  </si>
  <si>
    <t>Perfetti sconosciuti</t>
  </si>
  <si>
    <t>Teljesen idegenek</t>
  </si>
  <si>
    <t>TOTAL</t>
  </si>
  <si>
    <t>Forrás: Filmforgalmazók Egyesülete</t>
  </si>
  <si>
    <t>Becsült adatok</t>
  </si>
  <si>
    <t>Nyitó mozik száma</t>
  </si>
  <si>
    <t>Hétvégi adatok</t>
  </si>
  <si>
    <t>Fantastic Beasts and Where to Find Them</t>
  </si>
  <si>
    <t>Legendás állatok és megfigyelésük</t>
  </si>
  <si>
    <t>Doctor Strange</t>
  </si>
  <si>
    <t>Inferno</t>
  </si>
  <si>
    <t>Bridget Jones's Baby</t>
  </si>
  <si>
    <t>Bridget Jones babát vár</t>
  </si>
  <si>
    <t>Office Christmas Party</t>
  </si>
  <si>
    <t>Hivatali Karácsony</t>
  </si>
  <si>
    <t>Arrival</t>
  </si>
  <si>
    <t>Érkezés</t>
  </si>
  <si>
    <t>The Accountant</t>
  </si>
  <si>
    <t>A könyvelő</t>
  </si>
  <si>
    <t>War Dogs</t>
  </si>
  <si>
    <t>Haverok fegyverben</t>
  </si>
  <si>
    <t>The Girl on the Train</t>
  </si>
  <si>
    <t>A lány a vonaton</t>
  </si>
  <si>
    <t>Trolls</t>
  </si>
  <si>
    <t>Trollok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</si>
  <si>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</si>
  <si>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</si>
  <si>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</si>
  <si>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</si>
  <si>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</si>
  <si>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</si>
  <si>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</si>
  <si>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</si>
  <si>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</si>
  <si>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</si>
  <si>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Masterminds</t>
  </si>
  <si>
    <t>Lángelmék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</si>
  <si>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</si>
  <si>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</si>
  <si>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</si>
  <si>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</si>
  <si>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</si>
  <si>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</si>
  <si>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</si>
  <si>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</si>
  <si>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</si>
  <si>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</si>
  <si>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</si>
  <si>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</si>
  <si>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</si>
  <si>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</si>
  <si>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</si>
  <si>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</si>
  <si>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</si>
  <si>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Underworld: Blood Wars</t>
  </si>
  <si>
    <t>Underworld – Vérözön</t>
  </si>
  <si>
    <t>Snowden</t>
  </si>
  <si>
    <t>Cinetel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</si>
  <si>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</si>
  <si>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</si>
  <si>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</si>
  <si>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</si>
  <si>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</si>
  <si>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</si>
  <si>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</si>
  <si>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</si>
  <si>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Blood Father</t>
  </si>
  <si>
    <t>Az utolsó emberig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</si>
  <si>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</si>
  <si>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</si>
  <si>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</si>
  <si>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</si>
  <si>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</si>
  <si>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</si>
  <si>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</si>
  <si>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</si>
  <si>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</si>
  <si>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</si>
  <si>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</si>
  <si>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</si>
  <si>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</si>
  <si>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</si>
  <si>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A kút</t>
  </si>
  <si>
    <t>Five</t>
  </si>
  <si>
    <t>Tökös ötös</t>
  </si>
  <si>
    <t>Jutalomjáték</t>
  </si>
  <si>
    <t>A Company</t>
  </si>
  <si>
    <t>Cop Mortem</t>
  </si>
  <si>
    <t>Pannonia Ent.</t>
  </si>
  <si>
    <t>Odyssey</t>
  </si>
  <si>
    <t>Renesse</t>
  </si>
  <si>
    <t>Sexkemping</t>
  </si>
  <si>
    <t>Toni Erdmann</t>
  </si>
  <si>
    <t>Cirko Film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</si>
  <si>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</si>
  <si>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</si>
  <si>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</si>
  <si>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</si>
  <si>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</si>
  <si>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</si>
  <si>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 xml:space="preserve">The Beautiful Days of Aranjuez   </t>
  </si>
  <si>
    <t>Aranjuezi szép napok</t>
  </si>
  <si>
    <t>The Last King</t>
  </si>
  <si>
    <t>Az utolsó király</t>
  </si>
  <si>
    <t>Date</t>
  </si>
  <si>
    <t>Weekly Income</t>
  </si>
  <si>
    <t>TOP Movie</t>
  </si>
  <si>
    <t>The Secret Life of Pets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</si>
</sst>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YYYY\-MM\-DD"/>
    <numFmt numFmtId="173" formatCode="#,##0\ [$Ft-40E];[RED]\-#,##0\ [$Ft-40E]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71" fontId="10" fillId="0" borderId="2" xfId="19" applyNumberFormat="1" applyFont="1" applyFill="1" applyBorder="1" applyAlignment="1" applyProtection="1">
      <alignment vertical="center"/>
      <protection/>
    </xf>
    <xf numFmtId="168" fontId="10" fillId="0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9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9" fontId="0" fillId="0" borderId="2" xfId="0" applyNumberFormat="1" applyBorder="1" applyAlignment="1">
      <alignment/>
    </xf>
    <xf numFmtId="164" fontId="0" fillId="0" borderId="2" xfId="0" applyBorder="1" applyAlignment="1">
      <alignment horizontal="center"/>
    </xf>
    <xf numFmtId="168" fontId="10" fillId="0" borderId="2" xfId="15" applyNumberFormat="1" applyFont="1" applyFill="1" applyBorder="1" applyAlignment="1" applyProtection="1">
      <alignment horizontal="right"/>
      <protection/>
    </xf>
    <xf numFmtId="164" fontId="7" fillId="4" borderId="2" xfId="0" applyFont="1" applyFill="1" applyBorder="1" applyAlignment="1" applyProtection="1">
      <alignment horizontal="right" vertical="center"/>
      <protection/>
    </xf>
    <xf numFmtId="164" fontId="11" fillId="4" borderId="2" xfId="0" applyFont="1" applyFill="1" applyBorder="1" applyAlignment="1" applyProtection="1">
      <alignment horizontal="left" vertical="center"/>
      <protection/>
    </xf>
    <xf numFmtId="168" fontId="10" fillId="4" borderId="2" xfId="0" applyNumberFormat="1" applyFont="1" applyFill="1" applyBorder="1" applyAlignment="1" applyProtection="1">
      <alignment vertical="center"/>
      <protection locked="0"/>
    </xf>
    <xf numFmtId="164" fontId="9" fillId="4" borderId="2" xfId="0" applyFont="1" applyFill="1" applyBorder="1" applyAlignment="1">
      <alignment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8" fontId="12" fillId="4" borderId="2" xfId="15" applyNumberFormat="1" applyFont="1" applyFill="1" applyBorder="1" applyAlignment="1" applyProtection="1">
      <alignment/>
      <protection/>
    </xf>
    <xf numFmtId="171" fontId="13" fillId="4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8" fontId="9" fillId="0" borderId="2" xfId="15" applyNumberFormat="1" applyFont="1" applyFill="1" applyBorder="1" applyAlignment="1" applyProtection="1">
      <alignment horizontal="right"/>
      <protection/>
    </xf>
    <xf numFmtId="168" fontId="9" fillId="0" borderId="2" xfId="15" applyNumberFormat="1" applyFont="1" applyFill="1" applyBorder="1" applyAlignment="1" applyProtection="1">
      <alignment wrapText="1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8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8" fontId="15" fillId="2" borderId="6" xfId="0" applyNumberFormat="1" applyFont="1" applyFill="1" applyBorder="1" applyAlignment="1" applyProtection="1">
      <alignment vertical="center"/>
      <protection/>
    </xf>
    <xf numFmtId="170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3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 horizontal="center" wrapText="1"/>
    </xf>
    <xf numFmtId="164" fontId="10" fillId="0" borderId="7" xfId="0" applyFont="1" applyBorder="1" applyAlignment="1" applyProtection="1">
      <alignment horizontal="left" vertical="center"/>
      <protection/>
    </xf>
    <xf numFmtId="168" fontId="10" fillId="0" borderId="2" xfId="0" applyNumberFormat="1" applyFont="1" applyBorder="1" applyAlignment="1">
      <alignment/>
    </xf>
    <xf numFmtId="164" fontId="10" fillId="0" borderId="2" xfId="0" applyFont="1" applyFill="1" applyBorder="1" applyAlignment="1">
      <alignment vertical="center"/>
    </xf>
    <xf numFmtId="168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8" fontId="10" fillId="6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8" fontId="9" fillId="7" borderId="2" xfId="15" applyNumberFormat="1" applyFont="1" applyFill="1" applyBorder="1" applyAlignment="1" applyProtection="1">
      <alignment/>
      <protection/>
    </xf>
    <xf numFmtId="168" fontId="9" fillId="0" borderId="0" xfId="0" applyNumberFormat="1" applyFont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8" fontId="9" fillId="5" borderId="2" xfId="15" applyNumberFormat="1" applyFont="1" applyFill="1" applyBorder="1" applyAlignment="1" applyProtection="1">
      <alignment/>
      <protection/>
    </xf>
    <xf numFmtId="168" fontId="9" fillId="5" borderId="2" xfId="15" applyNumberFormat="1" applyFont="1" applyFill="1" applyBorder="1" applyAlignment="1" applyProtection="1">
      <alignment wrapText="1"/>
      <protection/>
    </xf>
    <xf numFmtId="168" fontId="9" fillId="0" borderId="0" xfId="0" applyNumberFormat="1" applyFont="1" applyAlignment="1">
      <alignment wrapText="1"/>
    </xf>
    <xf numFmtId="168" fontId="9" fillId="5" borderId="2" xfId="0" applyNumberFormat="1" applyFont="1" applyFill="1" applyBorder="1" applyAlignment="1">
      <alignment/>
    </xf>
    <xf numFmtId="168" fontId="9" fillId="0" borderId="0" xfId="15" applyNumberFormat="1" applyFont="1" applyFill="1" applyBorder="1" applyAlignment="1" applyProtection="1">
      <alignment wrapText="1"/>
      <protection/>
    </xf>
    <xf numFmtId="164" fontId="16" fillId="0" borderId="2" xfId="0" applyFont="1" applyBorder="1" applyAlignment="1">
      <alignment/>
    </xf>
    <xf numFmtId="168" fontId="16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 horizontal="left"/>
    </xf>
    <xf numFmtId="173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84"/>
          <c:w val="0.913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Totals'!$C$3:$C$3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cat>
            <c:strRef>
              <c:f>'Weekly Totals'!$B$4:$B$26</c:f>
              <c:strCache/>
            </c:strRef>
          </c:cat>
          <c:val>
            <c:numRef>
              <c:f>'Weekly Totals'!$C$4:$C$26</c:f>
              <c:numCache/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94306"/>
        <c:crossesAt val="0"/>
        <c:auto val="0"/>
        <c:lblOffset val="100"/>
        <c:noMultiLvlLbl val="0"/>
      </c:catAx>
      <c:valAx>
        <c:axId val="42994306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714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91775"/>
          <c:w val="0.184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28</xdr:row>
      <xdr:rowOff>38100</xdr:rowOff>
    </xdr:from>
    <xdr:to>
      <xdr:col>8</xdr:col>
      <xdr:colOff>533400</xdr:colOff>
      <xdr:row>60</xdr:row>
      <xdr:rowOff>171450</xdr:rowOff>
    </xdr:to>
    <xdr:graphicFrame>
      <xdr:nvGraphicFramePr>
        <xdr:cNvPr id="1" name="Chart 1"/>
        <xdr:cNvGraphicFramePr/>
      </xdr:nvGraphicFramePr>
      <xdr:xfrm>
        <a:off x="57150" y="5372100"/>
        <a:ext cx="82200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12" t="s">
        <v>11</v>
      </c>
      <c r="M3" s="12" t="s">
        <v>12</v>
      </c>
    </row>
    <row r="4" spans="1:13" ht="15.75">
      <c r="A4" s="13">
        <v>1</v>
      </c>
      <c r="B4" s="14" t="s">
        <v>14</v>
      </c>
      <c r="C4" s="14" t="s">
        <v>15</v>
      </c>
      <c r="D4" s="15">
        <v>42754</v>
      </c>
      <c r="E4" s="16" t="s">
        <v>16</v>
      </c>
      <c r="F4" s="17">
        <v>34</v>
      </c>
      <c r="G4" s="18">
        <f aca="true" t="shared" si="0" ref="G4:G13">ROUNDUP(DATEDIF(D4,$B$46,"d")/7,0)</f>
        <v>1</v>
      </c>
      <c r="H4" s="19">
        <v>77454965</v>
      </c>
      <c r="I4" s="19">
        <v>54918</v>
      </c>
      <c r="J4" s="13"/>
      <c r="K4" s="13"/>
      <c r="L4" s="19">
        <v>77454965</v>
      </c>
      <c r="M4" s="19">
        <v>54918</v>
      </c>
    </row>
    <row r="5" spans="1:13" ht="15.75">
      <c r="A5" s="13">
        <v>2</v>
      </c>
      <c r="B5" s="20" t="s">
        <v>17</v>
      </c>
      <c r="C5" s="20" t="s">
        <v>18</v>
      </c>
      <c r="D5" s="15">
        <v>42747</v>
      </c>
      <c r="E5" s="16" t="s">
        <v>19</v>
      </c>
      <c r="F5" s="21">
        <v>50</v>
      </c>
      <c r="G5" s="18">
        <f t="shared" si="0"/>
        <v>2</v>
      </c>
      <c r="H5" s="19">
        <v>68291609</v>
      </c>
      <c r="I5" s="19">
        <v>46252</v>
      </c>
      <c r="J5" s="19">
        <v>121149205</v>
      </c>
      <c r="K5" s="22">
        <f>IF(J5&lt;&gt;0,-(J5-H5)/J5,"")</f>
        <v>-0.43630163318034154</v>
      </c>
      <c r="L5" s="23">
        <v>189440814</v>
      </c>
      <c r="M5" s="23">
        <v>128626</v>
      </c>
    </row>
    <row r="6" spans="1:13" ht="15.75">
      <c r="A6" s="13">
        <v>3</v>
      </c>
      <c r="B6" s="14" t="s">
        <v>20</v>
      </c>
      <c r="C6" s="14" t="s">
        <v>21</v>
      </c>
      <c r="D6" s="15">
        <v>42754</v>
      </c>
      <c r="E6" s="24" t="s">
        <v>16</v>
      </c>
      <c r="F6" s="25">
        <v>51</v>
      </c>
      <c r="G6" s="18">
        <f t="shared" si="0"/>
        <v>1</v>
      </c>
      <c r="H6" s="19">
        <v>57781656</v>
      </c>
      <c r="I6" s="19">
        <v>38071</v>
      </c>
      <c r="J6" s="13"/>
      <c r="K6" s="13"/>
      <c r="L6" s="19">
        <v>57781656</v>
      </c>
      <c r="M6" s="19">
        <v>38071</v>
      </c>
    </row>
    <row r="7" spans="1:13" ht="15.75">
      <c r="A7" s="13">
        <v>4</v>
      </c>
      <c r="B7" s="20" t="s">
        <v>22</v>
      </c>
      <c r="C7" s="20" t="s">
        <v>23</v>
      </c>
      <c r="D7" s="15">
        <v>42740</v>
      </c>
      <c r="E7" s="16" t="s">
        <v>16</v>
      </c>
      <c r="F7" s="21">
        <v>53</v>
      </c>
      <c r="G7" s="18">
        <f t="shared" si="0"/>
        <v>3</v>
      </c>
      <c r="H7" s="19">
        <v>31100745</v>
      </c>
      <c r="I7" s="19">
        <v>21228</v>
      </c>
      <c r="J7" s="19">
        <v>64756492</v>
      </c>
      <c r="K7" s="22">
        <f aca="true" t="shared" si="1" ref="K7:K9">IF(J7&lt;&gt;0,-(J7-H7)/J7,"")</f>
        <v>-0.5197277672175324</v>
      </c>
      <c r="L7" s="19">
        <v>225272676</v>
      </c>
      <c r="M7" s="19">
        <v>150323</v>
      </c>
    </row>
    <row r="8" spans="1:13" ht="15.75">
      <c r="A8" s="13">
        <v>5</v>
      </c>
      <c r="B8" s="20" t="s">
        <v>24</v>
      </c>
      <c r="C8" s="20" t="s">
        <v>25</v>
      </c>
      <c r="D8" s="15">
        <v>42733</v>
      </c>
      <c r="E8" s="24" t="s">
        <v>26</v>
      </c>
      <c r="F8" s="26">
        <v>43</v>
      </c>
      <c r="G8" s="18">
        <f t="shared" si="0"/>
        <v>4</v>
      </c>
      <c r="H8" s="19">
        <v>23843493</v>
      </c>
      <c r="I8" s="19">
        <v>16940</v>
      </c>
      <c r="J8" s="19">
        <v>33533809</v>
      </c>
      <c r="K8" s="22">
        <f t="shared" si="1"/>
        <v>-0.2889715272130285</v>
      </c>
      <c r="L8" s="19">
        <v>163871842</v>
      </c>
      <c r="M8" s="19">
        <v>119252</v>
      </c>
    </row>
    <row r="9" spans="1:13" ht="15.75">
      <c r="A9" s="13">
        <v>6</v>
      </c>
      <c r="B9" s="27" t="s">
        <v>27</v>
      </c>
      <c r="C9" s="20" t="s">
        <v>28</v>
      </c>
      <c r="D9" s="28">
        <v>42726</v>
      </c>
      <c r="E9" s="29" t="s">
        <v>19</v>
      </c>
      <c r="F9" s="25">
        <v>43</v>
      </c>
      <c r="G9" s="18">
        <f t="shared" si="0"/>
        <v>5</v>
      </c>
      <c r="H9" s="19">
        <v>21438735</v>
      </c>
      <c r="I9" s="19">
        <v>14747</v>
      </c>
      <c r="J9" s="19">
        <v>30853425</v>
      </c>
      <c r="K9" s="22">
        <f t="shared" si="1"/>
        <v>-0.3051424598727694</v>
      </c>
      <c r="L9" s="30">
        <v>229072987</v>
      </c>
      <c r="M9" s="30">
        <v>167465</v>
      </c>
    </row>
    <row r="10" spans="1:13" ht="15.75">
      <c r="A10" s="13">
        <v>7</v>
      </c>
      <c r="B10" s="14" t="s">
        <v>29</v>
      </c>
      <c r="C10" s="14" t="s">
        <v>30</v>
      </c>
      <c r="D10" s="15">
        <v>42754</v>
      </c>
      <c r="E10" s="24" t="s">
        <v>31</v>
      </c>
      <c r="F10" s="25"/>
      <c r="G10" s="18">
        <f t="shared" si="0"/>
        <v>1</v>
      </c>
      <c r="H10" s="19">
        <v>21220830</v>
      </c>
      <c r="I10" s="19">
        <v>16207</v>
      </c>
      <c r="J10" s="13"/>
      <c r="K10" s="13"/>
      <c r="L10" s="19">
        <v>21220830</v>
      </c>
      <c r="M10" s="19">
        <v>16207</v>
      </c>
    </row>
    <row r="11" spans="1:13" ht="15.75">
      <c r="A11" s="13">
        <v>8</v>
      </c>
      <c r="B11" s="31" t="s">
        <v>32</v>
      </c>
      <c r="C11" s="31" t="s">
        <v>33</v>
      </c>
      <c r="D11" s="15">
        <v>42719</v>
      </c>
      <c r="E11" s="29" t="s">
        <v>31</v>
      </c>
      <c r="F11" s="25"/>
      <c r="G11" s="18">
        <f t="shared" si="0"/>
        <v>6</v>
      </c>
      <c r="H11" s="19">
        <v>20182826</v>
      </c>
      <c r="I11" s="19">
        <v>12904</v>
      </c>
      <c r="J11" s="19">
        <v>36405816</v>
      </c>
      <c r="K11" s="22">
        <f aca="true" t="shared" si="2" ref="K11:K13">IF(J11&lt;&gt;0,-(J11-H11)/J11,"")</f>
        <v>-0.4456153379449042</v>
      </c>
      <c r="L11" s="19">
        <v>987709831</v>
      </c>
      <c r="M11" s="19">
        <v>672867</v>
      </c>
    </row>
    <row r="12" spans="1:13" ht="15.75">
      <c r="A12" s="13">
        <v>9</v>
      </c>
      <c r="B12" s="31" t="s">
        <v>34</v>
      </c>
      <c r="C12" s="31" t="s">
        <v>35</v>
      </c>
      <c r="D12" s="15">
        <v>42726</v>
      </c>
      <c r="E12" s="31" t="s">
        <v>16</v>
      </c>
      <c r="F12" s="26">
        <v>59</v>
      </c>
      <c r="G12" s="18">
        <f t="shared" si="0"/>
        <v>5</v>
      </c>
      <c r="H12" s="19">
        <v>17489006</v>
      </c>
      <c r="I12" s="19">
        <v>13101</v>
      </c>
      <c r="J12" s="19">
        <v>24617045</v>
      </c>
      <c r="K12" s="22">
        <f t="shared" si="2"/>
        <v>-0.2895570528469197</v>
      </c>
      <c r="L12" s="23">
        <v>324622626</v>
      </c>
      <c r="M12" s="23">
        <v>249915</v>
      </c>
    </row>
    <row r="13" spans="1:13" ht="15.75">
      <c r="A13" s="13">
        <v>10</v>
      </c>
      <c r="B13" s="20" t="s">
        <v>36</v>
      </c>
      <c r="C13" s="20" t="s">
        <v>37</v>
      </c>
      <c r="D13" s="15">
        <v>42733</v>
      </c>
      <c r="E13" s="24" t="s">
        <v>38</v>
      </c>
      <c r="F13" s="25">
        <v>50</v>
      </c>
      <c r="G13" s="18">
        <f t="shared" si="0"/>
        <v>4</v>
      </c>
      <c r="H13" s="19">
        <v>11571565</v>
      </c>
      <c r="I13" s="19">
        <v>8262</v>
      </c>
      <c r="J13" s="19">
        <v>15425332</v>
      </c>
      <c r="K13" s="22">
        <f t="shared" si="2"/>
        <v>-0.24983365025790044</v>
      </c>
      <c r="L13" s="19">
        <v>75751954</v>
      </c>
      <c r="M13" s="19">
        <v>54190</v>
      </c>
    </row>
    <row r="14" spans="1:13" ht="8.25" customHeight="1">
      <c r="A14" s="13"/>
      <c r="B14" s="32"/>
      <c r="C14" s="20"/>
      <c r="D14" s="33"/>
      <c r="E14" s="31"/>
      <c r="F14" s="25"/>
      <c r="G14" s="34"/>
      <c r="H14" s="30"/>
      <c r="I14" s="30"/>
      <c r="J14" s="35"/>
      <c r="K14" s="22"/>
      <c r="L14" s="30"/>
      <c r="M14" s="30"/>
    </row>
    <row r="15" spans="1:13" ht="15.75">
      <c r="A15" s="36"/>
      <c r="B15" s="37" t="s">
        <v>39</v>
      </c>
      <c r="C15" s="38"/>
      <c r="D15" s="39"/>
      <c r="E15" s="39"/>
      <c r="F15" s="40"/>
      <c r="G15" s="39"/>
      <c r="H15" s="41">
        <f>SUM(H4:H14)</f>
        <v>350375430</v>
      </c>
      <c r="I15" s="41">
        <f>SUM(I4:I14)</f>
        <v>242630</v>
      </c>
      <c r="J15" s="41">
        <v>362141726</v>
      </c>
      <c r="K15" s="42">
        <f>IF(J15&lt;&gt;0,-(J15-H15)/J15,"")</f>
        <v>-0.03249085966967529</v>
      </c>
      <c r="L15" s="41">
        <f>SUM(L4:L14)</f>
        <v>2352200181</v>
      </c>
      <c r="M15" s="41">
        <f>SUM(M4:M14)</f>
        <v>1651834</v>
      </c>
    </row>
    <row r="16" spans="1:13" ht="8.25" customHeight="1">
      <c r="A16" s="13"/>
      <c r="B16" s="32"/>
      <c r="C16" s="20"/>
      <c r="D16" s="33"/>
      <c r="E16" s="31"/>
      <c r="F16" s="25"/>
      <c r="G16" s="34"/>
      <c r="H16" s="30"/>
      <c r="I16" s="30"/>
      <c r="J16" s="35"/>
      <c r="K16" s="43"/>
      <c r="L16" s="30"/>
      <c r="M16" s="30"/>
    </row>
    <row r="17" spans="1:13" ht="15.75">
      <c r="A17" s="13">
        <v>11</v>
      </c>
      <c r="B17" s="14" t="s">
        <v>40</v>
      </c>
      <c r="C17" s="14" t="s">
        <v>41</v>
      </c>
      <c r="D17" s="15">
        <v>42754</v>
      </c>
      <c r="E17" s="24" t="s">
        <v>19</v>
      </c>
      <c r="F17" s="25">
        <v>21</v>
      </c>
      <c r="G17" s="18">
        <f aca="true" t="shared" si="3" ref="G17:G40">ROUNDUP(DATEDIF(D17,$B$46,"d")/7,0)</f>
        <v>1</v>
      </c>
      <c r="H17" s="19">
        <v>11158180</v>
      </c>
      <c r="I17" s="19">
        <v>7686</v>
      </c>
      <c r="J17" s="13"/>
      <c r="K17" s="13"/>
      <c r="L17" s="19">
        <v>11158180</v>
      </c>
      <c r="M17" s="19">
        <v>7686</v>
      </c>
    </row>
    <row r="18" spans="1:13" ht="15.75">
      <c r="A18" s="13">
        <v>12</v>
      </c>
      <c r="B18" s="31" t="s">
        <v>42</v>
      </c>
      <c r="C18" s="31" t="s">
        <v>42</v>
      </c>
      <c r="D18" s="15">
        <v>42733</v>
      </c>
      <c r="E18" s="31" t="s">
        <v>19</v>
      </c>
      <c r="F18" s="26">
        <v>56</v>
      </c>
      <c r="G18" s="18">
        <f t="shared" si="3"/>
        <v>4</v>
      </c>
      <c r="H18" s="19">
        <v>9339835</v>
      </c>
      <c r="I18" s="19">
        <v>6208</v>
      </c>
      <c r="J18" s="19">
        <v>21441330</v>
      </c>
      <c r="K18" s="22">
        <f aca="true" t="shared" si="4" ref="K18:K29">IF(J18&lt;&gt;0,-(J18-H18)/J18,"")</f>
        <v>-0.5644003893415194</v>
      </c>
      <c r="L18" s="19">
        <v>209488390</v>
      </c>
      <c r="M18" s="19">
        <v>145895</v>
      </c>
    </row>
    <row r="19" spans="1:13" ht="15.75">
      <c r="A19" s="13">
        <v>13</v>
      </c>
      <c r="B19" s="20" t="s">
        <v>43</v>
      </c>
      <c r="C19" s="20" t="s">
        <v>44</v>
      </c>
      <c r="D19" s="15">
        <v>42747</v>
      </c>
      <c r="E19" s="16" t="s">
        <v>45</v>
      </c>
      <c r="F19" s="17">
        <v>34</v>
      </c>
      <c r="G19" s="18">
        <f t="shared" si="3"/>
        <v>2</v>
      </c>
      <c r="H19" s="19">
        <v>3667050</v>
      </c>
      <c r="I19" s="19">
        <v>2907</v>
      </c>
      <c r="J19" s="19">
        <v>7320197</v>
      </c>
      <c r="K19" s="22">
        <f t="shared" si="4"/>
        <v>-0.49905036708711525</v>
      </c>
      <c r="L19" s="23">
        <v>10987247</v>
      </c>
      <c r="M19" s="23">
        <v>8617</v>
      </c>
    </row>
    <row r="20" spans="1:13" ht="15.75">
      <c r="A20" s="13">
        <v>14</v>
      </c>
      <c r="B20" s="27" t="s">
        <v>46</v>
      </c>
      <c r="C20" s="20" t="s">
        <v>47</v>
      </c>
      <c r="D20" s="28">
        <v>42726</v>
      </c>
      <c r="E20" s="29" t="s">
        <v>19</v>
      </c>
      <c r="F20" s="25">
        <v>39</v>
      </c>
      <c r="G20" s="18">
        <f t="shared" si="3"/>
        <v>5</v>
      </c>
      <c r="H20" s="19">
        <v>3097229</v>
      </c>
      <c r="I20" s="19">
        <v>2253</v>
      </c>
      <c r="J20" s="19">
        <v>6639075</v>
      </c>
      <c r="K20" s="22">
        <f t="shared" si="4"/>
        <v>-0.5334848604662548</v>
      </c>
      <c r="L20" s="30">
        <v>70234089</v>
      </c>
      <c r="M20" s="30">
        <v>50374</v>
      </c>
    </row>
    <row r="21" spans="1:13" ht="15.75">
      <c r="A21" s="13">
        <v>15</v>
      </c>
      <c r="B21" s="31" t="s">
        <v>48</v>
      </c>
      <c r="C21" s="31" t="s">
        <v>49</v>
      </c>
      <c r="D21" s="15">
        <v>42719</v>
      </c>
      <c r="E21" s="31" t="s">
        <v>50</v>
      </c>
      <c r="F21" s="25">
        <v>23</v>
      </c>
      <c r="G21" s="18">
        <f t="shared" si="3"/>
        <v>6</v>
      </c>
      <c r="H21" s="19">
        <v>2462215</v>
      </c>
      <c r="I21" s="23">
        <v>1648</v>
      </c>
      <c r="J21" s="19">
        <v>3457695</v>
      </c>
      <c r="K21" s="22">
        <f t="shared" si="4"/>
        <v>-0.28790277916357576</v>
      </c>
      <c r="L21" s="23">
        <v>38544975</v>
      </c>
      <c r="M21" s="23">
        <v>27907</v>
      </c>
    </row>
    <row r="22" spans="1:13" ht="15.75">
      <c r="A22" s="13">
        <v>16</v>
      </c>
      <c r="B22" s="31" t="s">
        <v>51</v>
      </c>
      <c r="C22" s="31" t="s">
        <v>51</v>
      </c>
      <c r="D22" s="15">
        <v>42705</v>
      </c>
      <c r="E22" s="29" t="s">
        <v>31</v>
      </c>
      <c r="F22" s="25"/>
      <c r="G22" s="18">
        <f t="shared" si="3"/>
        <v>8</v>
      </c>
      <c r="H22" s="19">
        <v>2227008</v>
      </c>
      <c r="I22" s="19">
        <v>1915</v>
      </c>
      <c r="J22" s="19">
        <v>2530530</v>
      </c>
      <c r="K22" s="22">
        <f t="shared" si="4"/>
        <v>-0.11994404334269897</v>
      </c>
      <c r="L22" s="19">
        <v>144683715</v>
      </c>
      <c r="M22" s="19">
        <v>114571</v>
      </c>
    </row>
    <row r="23" spans="1:13" ht="15.75">
      <c r="A23" s="13">
        <v>17</v>
      </c>
      <c r="B23" s="20" t="s">
        <v>52</v>
      </c>
      <c r="C23" s="20" t="s">
        <v>53</v>
      </c>
      <c r="D23" s="15">
        <v>42740</v>
      </c>
      <c r="E23" s="16" t="s">
        <v>38</v>
      </c>
      <c r="F23" s="17">
        <v>39</v>
      </c>
      <c r="G23" s="18">
        <f t="shared" si="3"/>
        <v>3</v>
      </c>
      <c r="H23" s="19">
        <v>2099681</v>
      </c>
      <c r="I23" s="19">
        <v>1659</v>
      </c>
      <c r="J23" s="19">
        <v>3436700</v>
      </c>
      <c r="K23" s="22">
        <f t="shared" si="4"/>
        <v>-0.3890415223906655</v>
      </c>
      <c r="L23" s="19">
        <v>12926170</v>
      </c>
      <c r="M23" s="19">
        <v>9432</v>
      </c>
    </row>
    <row r="24" spans="1:13" ht="15.75">
      <c r="A24" s="13">
        <v>18</v>
      </c>
      <c r="B24" s="20" t="s">
        <v>54</v>
      </c>
      <c r="C24" s="20" t="s">
        <v>55</v>
      </c>
      <c r="D24" s="15">
        <v>42747</v>
      </c>
      <c r="E24" s="16" t="s">
        <v>56</v>
      </c>
      <c r="F24" s="17"/>
      <c r="G24" s="18">
        <f t="shared" si="3"/>
        <v>2</v>
      </c>
      <c r="H24" s="19">
        <v>1548770</v>
      </c>
      <c r="I24" s="19">
        <v>1153</v>
      </c>
      <c r="J24" s="19">
        <v>2091802</v>
      </c>
      <c r="K24" s="22">
        <f t="shared" si="4"/>
        <v>-0.2596000959937891</v>
      </c>
      <c r="L24" s="23">
        <v>5777680</v>
      </c>
      <c r="M24" s="23">
        <v>4916</v>
      </c>
    </row>
    <row r="25" spans="1:13" ht="15.75">
      <c r="A25" s="13">
        <v>19</v>
      </c>
      <c r="B25" s="31" t="s">
        <v>57</v>
      </c>
      <c r="C25" s="31" t="s">
        <v>58</v>
      </c>
      <c r="D25" s="15">
        <v>42705</v>
      </c>
      <c r="E25" s="31" t="s">
        <v>16</v>
      </c>
      <c r="F25" s="26">
        <v>46</v>
      </c>
      <c r="G25" s="18">
        <f t="shared" si="3"/>
        <v>8</v>
      </c>
      <c r="H25" s="30">
        <v>651153</v>
      </c>
      <c r="I25" s="30">
        <v>644</v>
      </c>
      <c r="J25" s="30">
        <v>1533890</v>
      </c>
      <c r="K25" s="22">
        <f t="shared" si="4"/>
        <v>-0.5754891159079204</v>
      </c>
      <c r="L25" s="19">
        <v>125118029</v>
      </c>
      <c r="M25" s="19">
        <v>90233</v>
      </c>
    </row>
    <row r="26" spans="1:13" ht="15.75">
      <c r="A26" s="13">
        <v>20</v>
      </c>
      <c r="B26" s="31" t="s">
        <v>59</v>
      </c>
      <c r="C26" s="31" t="s">
        <v>60</v>
      </c>
      <c r="D26" s="15">
        <v>42705</v>
      </c>
      <c r="E26" s="31" t="s">
        <v>56</v>
      </c>
      <c r="F26" s="25"/>
      <c r="G26" s="18">
        <f t="shared" si="3"/>
        <v>8</v>
      </c>
      <c r="H26" s="30">
        <v>563520</v>
      </c>
      <c r="I26" s="30">
        <v>438</v>
      </c>
      <c r="J26" s="30">
        <v>775080</v>
      </c>
      <c r="K26" s="22">
        <f t="shared" si="4"/>
        <v>-0.2729524694225112</v>
      </c>
      <c r="L26" s="19">
        <v>11918392</v>
      </c>
      <c r="M26" s="19">
        <v>9538</v>
      </c>
    </row>
    <row r="27" spans="1:13" ht="15.75">
      <c r="A27" s="13">
        <v>21</v>
      </c>
      <c r="B27" s="32" t="s">
        <v>61</v>
      </c>
      <c r="C27" s="20" t="s">
        <v>62</v>
      </c>
      <c r="D27" s="15">
        <v>42684</v>
      </c>
      <c r="E27" s="16" t="s">
        <v>45</v>
      </c>
      <c r="F27" s="25">
        <v>4</v>
      </c>
      <c r="G27" s="18">
        <f t="shared" si="3"/>
        <v>11</v>
      </c>
      <c r="H27" s="19">
        <v>482020</v>
      </c>
      <c r="I27" s="30">
        <v>405</v>
      </c>
      <c r="J27" s="19">
        <v>677272</v>
      </c>
      <c r="K27" s="22">
        <f t="shared" si="4"/>
        <v>-0.28829185319930545</v>
      </c>
      <c r="L27" s="19">
        <v>53875832</v>
      </c>
      <c r="M27" s="19">
        <v>42274</v>
      </c>
    </row>
    <row r="28" spans="1:13" ht="15.75">
      <c r="A28" s="13">
        <v>22</v>
      </c>
      <c r="B28" s="32" t="s">
        <v>63</v>
      </c>
      <c r="C28" s="32" t="s">
        <v>64</v>
      </c>
      <c r="D28" s="15">
        <v>42642</v>
      </c>
      <c r="E28" s="29" t="s">
        <v>45</v>
      </c>
      <c r="F28" s="25">
        <v>4</v>
      </c>
      <c r="G28" s="18">
        <f t="shared" si="3"/>
        <v>17</v>
      </c>
      <c r="H28" s="30">
        <v>299320</v>
      </c>
      <c r="I28" s="30">
        <v>373</v>
      </c>
      <c r="J28" s="30">
        <v>347300</v>
      </c>
      <c r="K28" s="22">
        <f t="shared" si="4"/>
        <v>-0.13815145407428736</v>
      </c>
      <c r="L28" s="19">
        <v>34051537</v>
      </c>
      <c r="M28" s="19">
        <v>27914</v>
      </c>
    </row>
    <row r="29" spans="1:13" ht="15.75">
      <c r="A29" s="13">
        <v>23</v>
      </c>
      <c r="B29" s="20" t="s">
        <v>65</v>
      </c>
      <c r="C29" s="20" t="s">
        <v>66</v>
      </c>
      <c r="D29" s="15">
        <v>42691</v>
      </c>
      <c r="E29" s="16" t="s">
        <v>16</v>
      </c>
      <c r="F29" s="21">
        <v>31</v>
      </c>
      <c r="G29" s="18">
        <f t="shared" si="3"/>
        <v>10</v>
      </c>
      <c r="H29" s="30">
        <v>142180</v>
      </c>
      <c r="I29" s="30">
        <v>102</v>
      </c>
      <c r="J29" s="30">
        <v>179720</v>
      </c>
      <c r="K29" s="22">
        <f t="shared" si="4"/>
        <v>-0.20888048074782994</v>
      </c>
      <c r="L29" s="19">
        <v>37126475</v>
      </c>
      <c r="M29" s="19">
        <v>26012</v>
      </c>
    </row>
    <row r="30" spans="1:13" ht="15.75">
      <c r="A30" s="13">
        <v>24</v>
      </c>
      <c r="B30" s="20" t="s">
        <v>67</v>
      </c>
      <c r="C30" s="20" t="s">
        <v>68</v>
      </c>
      <c r="D30" s="15">
        <v>42670</v>
      </c>
      <c r="E30" s="24" t="s">
        <v>38</v>
      </c>
      <c r="F30" s="25">
        <v>18</v>
      </c>
      <c r="G30" s="18">
        <f t="shared" si="3"/>
        <v>13</v>
      </c>
      <c r="H30" s="19">
        <v>137660</v>
      </c>
      <c r="I30" s="19">
        <v>178</v>
      </c>
      <c r="J30" s="13"/>
      <c r="K30" s="13"/>
      <c r="L30" s="19">
        <v>1321592</v>
      </c>
      <c r="M30" s="19">
        <v>1667</v>
      </c>
    </row>
    <row r="31" spans="1:13" ht="15.75">
      <c r="A31" s="13">
        <v>25</v>
      </c>
      <c r="B31" s="31" t="s">
        <v>69</v>
      </c>
      <c r="C31" s="31" t="s">
        <v>70</v>
      </c>
      <c r="D31" s="15">
        <v>42712</v>
      </c>
      <c r="E31" s="31" t="s">
        <v>56</v>
      </c>
      <c r="F31" s="25"/>
      <c r="G31" s="18">
        <f t="shared" si="3"/>
        <v>7</v>
      </c>
      <c r="H31" s="19">
        <v>61750</v>
      </c>
      <c r="I31" s="19">
        <v>52</v>
      </c>
      <c r="J31" s="19">
        <v>248370</v>
      </c>
      <c r="K31" s="22">
        <f aca="true" t="shared" si="5" ref="K31:K32">IF(J31&lt;&gt;0,-(J31-H31)/J31,"")</f>
        <v>-0.7513789910214599</v>
      </c>
      <c r="L31" s="23">
        <v>3560154</v>
      </c>
      <c r="M31" s="23">
        <v>3247</v>
      </c>
    </row>
    <row r="32" spans="1:13" ht="15.75">
      <c r="A32" s="13">
        <v>26</v>
      </c>
      <c r="B32" s="27" t="s">
        <v>71</v>
      </c>
      <c r="C32" s="20" t="s">
        <v>71</v>
      </c>
      <c r="D32" s="15">
        <v>42719</v>
      </c>
      <c r="E32" s="16" t="s">
        <v>56</v>
      </c>
      <c r="F32" s="25"/>
      <c r="G32" s="18">
        <f t="shared" si="3"/>
        <v>6</v>
      </c>
      <c r="H32" s="19">
        <v>59360</v>
      </c>
      <c r="I32" s="19">
        <v>56</v>
      </c>
      <c r="J32" s="19">
        <v>119350</v>
      </c>
      <c r="K32" s="22">
        <f t="shared" si="5"/>
        <v>-0.5026392961876833</v>
      </c>
      <c r="L32" s="30">
        <v>2417352</v>
      </c>
      <c r="M32" s="30">
        <v>2802</v>
      </c>
    </row>
    <row r="33" spans="1:13" ht="15.75">
      <c r="A33" s="13">
        <v>27</v>
      </c>
      <c r="B33" s="31" t="s">
        <v>72</v>
      </c>
      <c r="C33" s="31" t="s">
        <v>73</v>
      </c>
      <c r="D33" s="15">
        <v>42621</v>
      </c>
      <c r="E33" s="31" t="s">
        <v>45</v>
      </c>
      <c r="F33" s="25">
        <v>1</v>
      </c>
      <c r="G33" s="18">
        <f t="shared" si="3"/>
        <v>20</v>
      </c>
      <c r="H33" s="19">
        <v>41880</v>
      </c>
      <c r="I33" s="19">
        <v>55</v>
      </c>
      <c r="J33" s="13"/>
      <c r="K33" s="13"/>
      <c r="L33" s="19">
        <v>60298726</v>
      </c>
      <c r="M33" s="19">
        <v>47654</v>
      </c>
    </row>
    <row r="34" spans="1:13" ht="15.75">
      <c r="A34" s="13">
        <v>28</v>
      </c>
      <c r="B34" s="20" t="s">
        <v>74</v>
      </c>
      <c r="C34" s="20" t="s">
        <v>74</v>
      </c>
      <c r="D34" s="15">
        <v>42747</v>
      </c>
      <c r="E34" s="16" t="s">
        <v>75</v>
      </c>
      <c r="F34" s="17">
        <v>4</v>
      </c>
      <c r="G34" s="18">
        <f t="shared" si="3"/>
        <v>2</v>
      </c>
      <c r="H34" s="44">
        <v>32850</v>
      </c>
      <c r="I34" s="45">
        <v>32</v>
      </c>
      <c r="J34" s="44">
        <v>127976</v>
      </c>
      <c r="K34" s="22">
        <f aca="true" t="shared" si="6" ref="K34:K40">IF(J34&lt;&gt;0,-(J34-H34)/J34,"")</f>
        <v>-0.7433112458585985</v>
      </c>
      <c r="L34" s="44">
        <v>160826</v>
      </c>
      <c r="M34" s="45">
        <v>286</v>
      </c>
    </row>
    <row r="35" spans="1:13" ht="15.75">
      <c r="A35" s="13">
        <v>29</v>
      </c>
      <c r="B35" s="27" t="s">
        <v>76</v>
      </c>
      <c r="C35" s="20" t="s">
        <v>77</v>
      </c>
      <c r="D35" s="28">
        <v>42726</v>
      </c>
      <c r="E35" s="29" t="s">
        <v>56</v>
      </c>
      <c r="F35" s="25"/>
      <c r="G35" s="18">
        <f t="shared" si="3"/>
        <v>5</v>
      </c>
      <c r="H35" s="19">
        <v>14450</v>
      </c>
      <c r="I35" s="19">
        <v>14</v>
      </c>
      <c r="J35" s="30">
        <v>75530</v>
      </c>
      <c r="K35" s="22">
        <f t="shared" si="6"/>
        <v>-0.8086852906130014</v>
      </c>
      <c r="L35" s="19">
        <v>1495498</v>
      </c>
      <c r="M35" s="19">
        <v>1391</v>
      </c>
    </row>
    <row r="36" spans="1:13" ht="15.75">
      <c r="A36" s="13">
        <v>30</v>
      </c>
      <c r="B36" s="31" t="s">
        <v>78</v>
      </c>
      <c r="C36" s="31" t="s">
        <v>79</v>
      </c>
      <c r="D36" s="15">
        <v>42705</v>
      </c>
      <c r="E36" s="31" t="s">
        <v>45</v>
      </c>
      <c r="F36" s="25">
        <v>2</v>
      </c>
      <c r="G36" s="18">
        <f t="shared" si="3"/>
        <v>8</v>
      </c>
      <c r="H36" s="19">
        <v>12350</v>
      </c>
      <c r="I36" s="19">
        <v>21</v>
      </c>
      <c r="J36" s="30">
        <v>35500</v>
      </c>
      <c r="K36" s="22">
        <f t="shared" si="6"/>
        <v>-0.652112676056338</v>
      </c>
      <c r="L36" s="19">
        <v>4297752</v>
      </c>
      <c r="M36" s="19">
        <v>3424</v>
      </c>
    </row>
    <row r="37" spans="1:13" ht="15.75">
      <c r="A37" s="13">
        <v>31</v>
      </c>
      <c r="B37" s="20" t="s">
        <v>80</v>
      </c>
      <c r="C37" s="20" t="s">
        <v>81</v>
      </c>
      <c r="D37" s="15">
        <v>42698</v>
      </c>
      <c r="E37" s="16" t="s">
        <v>38</v>
      </c>
      <c r="F37" s="17">
        <v>33</v>
      </c>
      <c r="G37" s="18">
        <f t="shared" si="3"/>
        <v>9</v>
      </c>
      <c r="H37" s="19">
        <v>10800</v>
      </c>
      <c r="I37" s="19">
        <v>18</v>
      </c>
      <c r="J37" s="19">
        <v>122160</v>
      </c>
      <c r="K37" s="22">
        <f t="shared" si="6"/>
        <v>-0.9115913555992141</v>
      </c>
      <c r="L37" s="23">
        <v>4040319</v>
      </c>
      <c r="M37" s="23">
        <v>3205</v>
      </c>
    </row>
    <row r="38" spans="1:13" ht="15.75">
      <c r="A38" s="13"/>
      <c r="B38" s="20" t="s">
        <v>82</v>
      </c>
      <c r="C38" s="20" t="s">
        <v>83</v>
      </c>
      <c r="D38" s="15">
        <v>42747</v>
      </c>
      <c r="E38" s="16" t="s">
        <v>84</v>
      </c>
      <c r="F38" s="17"/>
      <c r="G38" s="18">
        <f t="shared" si="3"/>
        <v>2</v>
      </c>
      <c r="H38" s="19"/>
      <c r="I38" s="19"/>
      <c r="J38" s="19">
        <v>337000</v>
      </c>
      <c r="K38" s="22">
        <f t="shared" si="6"/>
        <v>-1</v>
      </c>
      <c r="L38" s="19"/>
      <c r="M38" s="19"/>
    </row>
    <row r="39" spans="1:13" ht="15.75">
      <c r="A39" s="13"/>
      <c r="B39" s="20" t="s">
        <v>85</v>
      </c>
      <c r="C39" s="20" t="s">
        <v>86</v>
      </c>
      <c r="D39" s="15">
        <v>42740</v>
      </c>
      <c r="E39" s="16" t="s">
        <v>87</v>
      </c>
      <c r="F39" s="17">
        <v>20</v>
      </c>
      <c r="G39" s="18">
        <f t="shared" si="3"/>
        <v>3</v>
      </c>
      <c r="H39" s="19"/>
      <c r="I39" s="19"/>
      <c r="J39" s="30"/>
      <c r="K39" s="22">
        <f t="shared" si="6"/>
        <v>0</v>
      </c>
      <c r="L39" s="19"/>
      <c r="M39" s="19"/>
    </row>
    <row r="40" spans="1:13" ht="15.75">
      <c r="A40" s="13"/>
      <c r="B40" s="20" t="s">
        <v>88</v>
      </c>
      <c r="C40" s="20" t="s">
        <v>89</v>
      </c>
      <c r="D40" s="15">
        <v>42733</v>
      </c>
      <c r="E40" s="24" t="s">
        <v>87</v>
      </c>
      <c r="F40" s="25">
        <v>11</v>
      </c>
      <c r="G40" s="18">
        <f t="shared" si="3"/>
        <v>4</v>
      </c>
      <c r="H40" s="19"/>
      <c r="I40" s="19"/>
      <c r="J40" s="30"/>
      <c r="K40" s="22">
        <f t="shared" si="6"/>
        <v>0</v>
      </c>
      <c r="L40" s="19"/>
      <c r="M40" s="19"/>
    </row>
    <row r="41" spans="1:13" ht="15.75">
      <c r="A41" s="13"/>
      <c r="B41" s="20"/>
      <c r="C41" s="20"/>
      <c r="D41" s="15"/>
      <c r="E41" s="24"/>
      <c r="F41" s="25"/>
      <c r="G41" s="18"/>
      <c r="H41" s="19"/>
      <c r="I41" s="19"/>
      <c r="J41" s="13"/>
      <c r="K41" s="13"/>
      <c r="L41" s="19"/>
      <c r="M41" s="19"/>
    </row>
    <row r="42" spans="1:13" ht="15.75">
      <c r="A42" s="13"/>
      <c r="B42" s="20"/>
      <c r="C42" s="20"/>
      <c r="D42" s="15"/>
      <c r="E42" s="24"/>
      <c r="F42" s="25"/>
      <c r="G42" s="13"/>
      <c r="H42" s="13"/>
      <c r="I42" s="13"/>
      <c r="J42" s="13"/>
      <c r="K42" s="13"/>
      <c r="L42" s="19"/>
      <c r="M42" s="19"/>
    </row>
    <row r="43" spans="1:13" ht="15.75">
      <c r="A43" s="46"/>
      <c r="B43" s="46" t="s">
        <v>90</v>
      </c>
      <c r="C43" s="46"/>
      <c r="D43" s="47"/>
      <c r="E43" s="46"/>
      <c r="F43" s="48"/>
      <c r="G43" s="49"/>
      <c r="H43" s="50">
        <f>SUM(H14:H35)</f>
        <v>388461541</v>
      </c>
      <c r="I43" s="50">
        <f>SUM(I14:I35)</f>
        <v>270408</v>
      </c>
      <c r="J43" s="50">
        <v>383432026</v>
      </c>
      <c r="K43" s="51">
        <f>IF(J43&lt;&gt;0,-(J43-H43)/J43,"")</f>
        <v>0.01311709679670837</v>
      </c>
      <c r="L43" s="50">
        <f>SUM(L14:L35)</f>
        <v>3187345040</v>
      </c>
      <c r="M43" s="50">
        <f>SUM(M14:M35)</f>
        <v>2274250</v>
      </c>
    </row>
    <row r="44" ht="15.75">
      <c r="B44" t="s">
        <v>91</v>
      </c>
    </row>
    <row r="45" spans="2:12" ht="16.5" customHeight="1">
      <c r="B45" t="s">
        <v>92</v>
      </c>
      <c r="H45" s="52"/>
      <c r="I45" s="53" t="s">
        <v>93</v>
      </c>
      <c r="J45" s="53"/>
      <c r="K45" s="53"/>
      <c r="L45" s="53"/>
    </row>
    <row r="46" spans="2:9" ht="15.75">
      <c r="B46" s="54">
        <v>42761</v>
      </c>
      <c r="H46" s="55"/>
      <c r="I46" t="s">
        <v>94</v>
      </c>
    </row>
    <row r="49" ht="16.5" customHeight="1"/>
    <row r="50" ht="16.5" customHeight="1"/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45:L4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8"/>
  <sheetViews>
    <sheetView workbookViewId="0" topLeftCell="A1">
      <selection activeCell="A14" sqref="A14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2:9" ht="15.75">
      <c r="B3" s="31" t="s">
        <v>32</v>
      </c>
      <c r="C3" s="31" t="s">
        <v>33</v>
      </c>
      <c r="D3" s="15">
        <v>42719</v>
      </c>
      <c r="E3" s="29" t="s">
        <v>31</v>
      </c>
      <c r="F3" s="25"/>
      <c r="G3" s="18">
        <v>1</v>
      </c>
      <c r="H3" s="19">
        <v>346965960</v>
      </c>
      <c r="I3" s="19">
        <v>238232</v>
      </c>
    </row>
    <row r="4" spans="2:9" ht="15.75">
      <c r="B4" s="20" t="s">
        <v>95</v>
      </c>
      <c r="C4" s="20" t="s">
        <v>96</v>
      </c>
      <c r="D4" s="15">
        <v>42691</v>
      </c>
      <c r="E4" s="16" t="s">
        <v>19</v>
      </c>
      <c r="F4" s="17">
        <v>65</v>
      </c>
      <c r="G4" s="18">
        <v>1</v>
      </c>
      <c r="H4" s="30">
        <v>188464980</v>
      </c>
      <c r="I4" s="30">
        <v>131551</v>
      </c>
    </row>
    <row r="5" spans="2:9" ht="15.75">
      <c r="B5" s="20" t="s">
        <v>97</v>
      </c>
      <c r="C5" s="20" t="s">
        <v>97</v>
      </c>
      <c r="D5" s="15">
        <v>42680</v>
      </c>
      <c r="E5" s="16" t="s">
        <v>31</v>
      </c>
      <c r="F5" s="25"/>
      <c r="G5" s="56">
        <v>1</v>
      </c>
      <c r="H5" s="19">
        <v>163024475</v>
      </c>
      <c r="I5" s="30">
        <v>109468</v>
      </c>
    </row>
    <row r="6" spans="2:9" ht="15.75">
      <c r="B6" s="32" t="s">
        <v>98</v>
      </c>
      <c r="C6" s="20" t="s">
        <v>98</v>
      </c>
      <c r="D6" s="15">
        <v>42656</v>
      </c>
      <c r="E6" s="16" t="s">
        <v>19</v>
      </c>
      <c r="F6" s="25">
        <v>66</v>
      </c>
      <c r="G6" s="56">
        <v>1</v>
      </c>
      <c r="H6" s="19">
        <v>137827853</v>
      </c>
      <c r="I6" s="30">
        <v>98031</v>
      </c>
    </row>
    <row r="7" spans="2:9" ht="15.75">
      <c r="B7" s="31" t="s">
        <v>42</v>
      </c>
      <c r="C7" s="31" t="s">
        <v>42</v>
      </c>
      <c r="D7" s="15">
        <v>42733</v>
      </c>
      <c r="E7" s="31" t="s">
        <v>19</v>
      </c>
      <c r="F7" s="25">
        <v>56</v>
      </c>
      <c r="G7" s="18">
        <v>1</v>
      </c>
      <c r="H7" s="19">
        <v>130048210</v>
      </c>
      <c r="I7" s="19">
        <v>91485</v>
      </c>
    </row>
    <row r="8" spans="2:9" ht="15.75">
      <c r="B8" s="20" t="s">
        <v>22</v>
      </c>
      <c r="C8" s="20" t="s">
        <v>23</v>
      </c>
      <c r="D8" s="15">
        <v>42740</v>
      </c>
      <c r="E8" s="16" t="s">
        <v>16</v>
      </c>
      <c r="F8" s="17">
        <v>53</v>
      </c>
      <c r="G8" s="18">
        <v>1</v>
      </c>
      <c r="H8" s="19">
        <v>129238773</v>
      </c>
      <c r="I8" s="19">
        <v>85907</v>
      </c>
    </row>
    <row r="9" spans="2:9" ht="15.75">
      <c r="B9" s="31" t="s">
        <v>34</v>
      </c>
      <c r="C9" s="31" t="s">
        <v>35</v>
      </c>
      <c r="D9" s="15">
        <v>42726</v>
      </c>
      <c r="E9" s="31" t="s">
        <v>16</v>
      </c>
      <c r="F9" s="25">
        <v>59</v>
      </c>
      <c r="G9" s="18">
        <v>1</v>
      </c>
      <c r="H9" s="19">
        <v>125955828</v>
      </c>
      <c r="I9" s="19">
        <v>98085</v>
      </c>
    </row>
    <row r="10" spans="2:9" ht="15.75">
      <c r="B10" s="20" t="s">
        <v>17</v>
      </c>
      <c r="C10" s="20" t="s">
        <v>18</v>
      </c>
      <c r="D10" s="28">
        <v>42747</v>
      </c>
      <c r="E10" s="16" t="s">
        <v>19</v>
      </c>
      <c r="F10" s="17">
        <v>50</v>
      </c>
      <c r="G10" s="18">
        <v>1</v>
      </c>
      <c r="H10" s="19">
        <v>121149205</v>
      </c>
      <c r="I10" s="19">
        <v>82374</v>
      </c>
    </row>
    <row r="11" spans="2:9" ht="15.75">
      <c r="B11" s="31" t="s">
        <v>99</v>
      </c>
      <c r="C11" s="31" t="s">
        <v>100</v>
      </c>
      <c r="D11" s="15">
        <v>42628</v>
      </c>
      <c r="E11" s="31" t="s">
        <v>16</v>
      </c>
      <c r="F11" s="56">
        <v>65</v>
      </c>
      <c r="G11" s="56">
        <v>1</v>
      </c>
      <c r="H11" s="57">
        <v>119079593</v>
      </c>
      <c r="I11" s="30">
        <v>90657</v>
      </c>
    </row>
    <row r="12" spans="2:9" ht="15.75">
      <c r="B12" s="31" t="s">
        <v>101</v>
      </c>
      <c r="C12" s="31" t="s">
        <v>102</v>
      </c>
      <c r="D12" s="15">
        <v>42712</v>
      </c>
      <c r="E12" s="31" t="s">
        <v>26</v>
      </c>
      <c r="F12" s="25"/>
      <c r="G12" s="18">
        <v>1</v>
      </c>
      <c r="H12" s="19">
        <v>98989124</v>
      </c>
      <c r="I12" s="19">
        <v>72689</v>
      </c>
    </row>
    <row r="13" spans="2:9" ht="15.75">
      <c r="B13" s="32" t="s">
        <v>103</v>
      </c>
      <c r="C13" s="20" t="s">
        <v>104</v>
      </c>
      <c r="D13" s="15">
        <v>42684</v>
      </c>
      <c r="E13" s="16" t="s">
        <v>19</v>
      </c>
      <c r="F13" s="25">
        <v>58</v>
      </c>
      <c r="G13" s="18">
        <v>1</v>
      </c>
      <c r="H13" s="30">
        <v>82697945</v>
      </c>
      <c r="I13" s="30">
        <v>58278</v>
      </c>
    </row>
    <row r="14" spans="2:9" ht="15.75">
      <c r="B14" s="32" t="s">
        <v>105</v>
      </c>
      <c r="C14" s="20" t="s">
        <v>106</v>
      </c>
      <c r="D14" s="15">
        <v>42670</v>
      </c>
      <c r="E14" s="16" t="s">
        <v>19</v>
      </c>
      <c r="F14" s="58">
        <v>55</v>
      </c>
      <c r="G14" s="56">
        <v>1</v>
      </c>
      <c r="H14" s="19">
        <v>82389138</v>
      </c>
      <c r="I14" s="23">
        <v>58876</v>
      </c>
    </row>
    <row r="15" spans="2:9" ht="15.75">
      <c r="B15" s="14" t="s">
        <v>14</v>
      </c>
      <c r="C15" s="14" t="s">
        <v>15</v>
      </c>
      <c r="D15" s="15">
        <v>42754</v>
      </c>
      <c r="E15" s="16" t="s">
        <v>16</v>
      </c>
      <c r="F15" s="17">
        <v>34</v>
      </c>
      <c r="G15" s="18">
        <v>1</v>
      </c>
      <c r="H15" s="19">
        <v>77454965</v>
      </c>
      <c r="I15" s="19">
        <v>54918</v>
      </c>
    </row>
    <row r="16" spans="2:9" ht="15.75">
      <c r="B16" s="27" t="s">
        <v>27</v>
      </c>
      <c r="C16" s="20" t="s">
        <v>28</v>
      </c>
      <c r="D16" s="28">
        <v>42726</v>
      </c>
      <c r="E16" s="29" t="s">
        <v>19</v>
      </c>
      <c r="F16" s="25">
        <v>40</v>
      </c>
      <c r="G16" s="18">
        <v>1</v>
      </c>
      <c r="H16" s="19">
        <v>74739045</v>
      </c>
      <c r="I16" s="19">
        <v>56068</v>
      </c>
    </row>
    <row r="17" spans="2:9" ht="15.75">
      <c r="B17" s="59" t="s">
        <v>107</v>
      </c>
      <c r="C17" s="20" t="s">
        <v>108</v>
      </c>
      <c r="D17" s="15">
        <v>42600</v>
      </c>
      <c r="E17" s="31" t="s">
        <v>19</v>
      </c>
      <c r="F17" s="25"/>
      <c r="G17" s="56">
        <v>1</v>
      </c>
      <c r="H17" s="30">
        <v>69249496</v>
      </c>
      <c r="I17" s="30">
        <v>51645</v>
      </c>
    </row>
    <row r="18" spans="2:9" ht="15.75">
      <c r="B18" s="32" t="s">
        <v>109</v>
      </c>
      <c r="C18" s="20" t="s">
        <v>110</v>
      </c>
      <c r="D18" s="15">
        <v>42649</v>
      </c>
      <c r="E18" s="16" t="s">
        <v>26</v>
      </c>
      <c r="F18" s="25"/>
      <c r="G18" s="56">
        <v>1</v>
      </c>
      <c r="H18" s="30">
        <v>68211120</v>
      </c>
      <c r="I18" s="30">
        <v>77062</v>
      </c>
    </row>
    <row r="19" spans="2:9" ht="15.75">
      <c r="B19" s="14" t="s">
        <v>20</v>
      </c>
      <c r="C19" s="14" t="s">
        <v>21</v>
      </c>
      <c r="D19" s="15">
        <v>42754</v>
      </c>
      <c r="E19" s="24" t="s">
        <v>16</v>
      </c>
      <c r="F19" s="25">
        <v>51</v>
      </c>
      <c r="G19" s="18">
        <v>1</v>
      </c>
      <c r="H19" s="19">
        <v>57781656</v>
      </c>
      <c r="I19" s="19">
        <v>38071</v>
      </c>
    </row>
    <row r="20" spans="2:9" ht="15.75">
      <c r="B20" s="32" t="s">
        <v>111</v>
      </c>
      <c r="C20" s="20" t="s">
        <v>112</v>
      </c>
      <c r="D20" s="15">
        <v>42670</v>
      </c>
      <c r="E20" s="16" t="s">
        <v>19</v>
      </c>
      <c r="F20" s="58">
        <v>71</v>
      </c>
      <c r="G20" s="56">
        <v>1</v>
      </c>
      <c r="H20" s="19">
        <v>55907855</v>
      </c>
      <c r="I20" s="23">
        <v>43029</v>
      </c>
    </row>
    <row r="21" spans="2:9" ht="15.75">
      <c r="B21" s="20" t="s">
        <v>24</v>
      </c>
      <c r="C21" s="20" t="s">
        <v>25</v>
      </c>
      <c r="D21" s="15">
        <v>42733</v>
      </c>
      <c r="E21" s="24" t="s">
        <v>26</v>
      </c>
      <c r="F21" s="25">
        <v>16</v>
      </c>
      <c r="G21" s="18">
        <v>1</v>
      </c>
      <c r="H21" s="19">
        <v>55759673</v>
      </c>
      <c r="I21" s="19">
        <v>41257</v>
      </c>
    </row>
    <row r="22" spans="2:9" ht="15.75">
      <c r="B22" s="31" t="s">
        <v>57</v>
      </c>
      <c r="C22" s="31" t="s">
        <v>58</v>
      </c>
      <c r="D22" s="15">
        <v>42705</v>
      </c>
      <c r="E22" s="31" t="s">
        <v>16</v>
      </c>
      <c r="F22" s="25">
        <v>46</v>
      </c>
      <c r="G22" s="18">
        <v>1</v>
      </c>
      <c r="H22" s="30">
        <v>54745274</v>
      </c>
      <c r="I22" s="30">
        <v>38784</v>
      </c>
    </row>
    <row r="23" spans="2:9" ht="15.75">
      <c r="B23" s="32" t="s">
        <v>113</v>
      </c>
      <c r="C23" s="20" t="s">
        <v>114</v>
      </c>
      <c r="D23" s="15">
        <v>42607</v>
      </c>
      <c r="E23" s="31" t="s">
        <v>19</v>
      </c>
      <c r="F23" s="25">
        <v>39</v>
      </c>
      <c r="G23" s="56">
        <v>1</v>
      </c>
      <c r="H23" s="60">
        <v>48112912</v>
      </c>
      <c r="I23" s="60">
        <v>36503</v>
      </c>
    </row>
    <row r="24" spans="2:9" ht="15.75">
      <c r="B24" s="32" t="s">
        <v>115</v>
      </c>
      <c r="C24" s="20" t="s">
        <v>116</v>
      </c>
      <c r="D24" s="15">
        <v>42635</v>
      </c>
      <c r="E24" s="16" t="s">
        <v>26</v>
      </c>
      <c r="F24" s="25"/>
      <c r="G24" s="56">
        <v>1</v>
      </c>
      <c r="H24" s="57">
        <v>47591185</v>
      </c>
      <c r="I24" s="30">
        <v>36708</v>
      </c>
    </row>
    <row r="25" spans="2:9" ht="15.75">
      <c r="B25" s="20" t="s">
        <v>117</v>
      </c>
      <c r="C25" s="20" t="s">
        <v>118</v>
      </c>
      <c r="D25" s="28">
        <v>42663</v>
      </c>
      <c r="E25" s="24" t="s">
        <v>16</v>
      </c>
      <c r="F25" s="25">
        <v>53</v>
      </c>
      <c r="G25" s="56">
        <v>1</v>
      </c>
      <c r="H25" s="30">
        <v>47078183</v>
      </c>
      <c r="I25" s="30">
        <v>32754</v>
      </c>
    </row>
    <row r="26" spans="2:9" ht="15.75">
      <c r="B26" s="32" t="s">
        <v>119</v>
      </c>
      <c r="C26" s="20" t="s">
        <v>120</v>
      </c>
      <c r="D26" s="15">
        <v>42614</v>
      </c>
      <c r="E26" s="16" t="s">
        <v>26</v>
      </c>
      <c r="F26" s="25">
        <v>49</v>
      </c>
      <c r="G26" s="56">
        <v>1</v>
      </c>
      <c r="H26" s="30">
        <v>44844337</v>
      </c>
      <c r="I26" s="30">
        <v>32937</v>
      </c>
    </row>
    <row r="27" spans="2:9" ht="15.75">
      <c r="B27" s="31" t="s">
        <v>121</v>
      </c>
      <c r="C27" s="31" t="s">
        <v>122</v>
      </c>
      <c r="D27" s="15">
        <v>42642</v>
      </c>
      <c r="E27" s="31" t="s">
        <v>19</v>
      </c>
      <c r="F27" s="25">
        <v>52</v>
      </c>
      <c r="G27" s="56">
        <v>1</v>
      </c>
      <c r="H27" s="30">
        <v>43509407</v>
      </c>
      <c r="I27" s="30">
        <v>30573</v>
      </c>
    </row>
    <row r="28" spans="2:9" ht="15.75">
      <c r="B28" s="20" t="s">
        <v>123</v>
      </c>
      <c r="C28" s="20" t="s">
        <v>124</v>
      </c>
      <c r="D28" s="28">
        <v>42663</v>
      </c>
      <c r="E28" s="24" t="s">
        <v>31</v>
      </c>
      <c r="F28" s="25"/>
      <c r="G28" s="56">
        <v>1</v>
      </c>
      <c r="H28" s="30">
        <v>40659612</v>
      </c>
      <c r="I28" s="30">
        <v>29878</v>
      </c>
    </row>
    <row r="29" spans="2:9" ht="15.75">
      <c r="B29" s="31" t="s">
        <v>51</v>
      </c>
      <c r="C29" s="31" t="s">
        <v>51</v>
      </c>
      <c r="D29" s="15">
        <v>42705</v>
      </c>
      <c r="E29" s="31" t="s">
        <v>31</v>
      </c>
      <c r="F29" s="25"/>
      <c r="G29" s="18">
        <v>1</v>
      </c>
      <c r="H29" s="30">
        <v>39778670</v>
      </c>
      <c r="I29" s="30">
        <v>30374</v>
      </c>
    </row>
    <row r="30" spans="2:9" ht="15.75">
      <c r="B30" s="32" t="s">
        <v>125</v>
      </c>
      <c r="C30" s="20" t="s">
        <v>126</v>
      </c>
      <c r="D30" s="15">
        <v>42635</v>
      </c>
      <c r="E30" s="16" t="s">
        <v>31</v>
      </c>
      <c r="F30" s="25"/>
      <c r="G30" s="56">
        <v>1</v>
      </c>
      <c r="H30" s="57">
        <v>34771663</v>
      </c>
      <c r="I30" s="30">
        <v>25623</v>
      </c>
    </row>
    <row r="31" spans="2:9" ht="15.75">
      <c r="B31" s="32" t="s">
        <v>127</v>
      </c>
      <c r="C31" s="20" t="s">
        <v>128</v>
      </c>
      <c r="D31" s="15">
        <v>42649</v>
      </c>
      <c r="E31" s="16" t="s">
        <v>19</v>
      </c>
      <c r="F31" s="25">
        <v>36</v>
      </c>
      <c r="G31" s="56">
        <v>1</v>
      </c>
      <c r="H31" s="30">
        <v>31688350</v>
      </c>
      <c r="I31" s="30">
        <v>36247</v>
      </c>
    </row>
    <row r="32" spans="2:9" ht="15.75">
      <c r="B32" s="31" t="s">
        <v>129</v>
      </c>
      <c r="C32" s="31" t="s">
        <v>130</v>
      </c>
      <c r="D32" s="15">
        <v>42642</v>
      </c>
      <c r="E32" s="16" t="s">
        <v>26</v>
      </c>
      <c r="F32" s="25"/>
      <c r="G32" s="56">
        <v>1</v>
      </c>
      <c r="H32" s="30">
        <v>30504876</v>
      </c>
      <c r="I32" s="30">
        <v>21964</v>
      </c>
    </row>
    <row r="33" spans="2:9" ht="15.75">
      <c r="B33" s="32" t="s">
        <v>131</v>
      </c>
      <c r="C33" s="61" t="s">
        <v>132</v>
      </c>
      <c r="D33" s="15">
        <v>42600</v>
      </c>
      <c r="E33" s="24" t="s">
        <v>31</v>
      </c>
      <c r="F33" s="17"/>
      <c r="G33" s="56">
        <v>1</v>
      </c>
      <c r="H33" s="62">
        <v>30214468</v>
      </c>
      <c r="I33" s="62">
        <v>23262</v>
      </c>
    </row>
    <row r="34" spans="2:9" ht="15.75">
      <c r="B34" s="63" t="s">
        <v>133</v>
      </c>
      <c r="C34" s="20" t="s">
        <v>134</v>
      </c>
      <c r="D34" s="15">
        <v>42607</v>
      </c>
      <c r="E34" s="16" t="s">
        <v>26</v>
      </c>
      <c r="F34" s="25">
        <v>50</v>
      </c>
      <c r="G34" s="56">
        <v>1</v>
      </c>
      <c r="H34" s="64">
        <v>28652885</v>
      </c>
      <c r="I34" s="64">
        <v>21381</v>
      </c>
    </row>
    <row r="35" spans="2:9" ht="15.75">
      <c r="B35" s="27" t="s">
        <v>46</v>
      </c>
      <c r="C35" s="20" t="s">
        <v>47</v>
      </c>
      <c r="D35" s="28">
        <v>42726</v>
      </c>
      <c r="E35" s="29" t="s">
        <v>19</v>
      </c>
      <c r="F35" s="25">
        <v>36</v>
      </c>
      <c r="G35" s="18">
        <v>1</v>
      </c>
      <c r="H35" s="19">
        <v>28368475</v>
      </c>
      <c r="I35" s="19">
        <v>20654</v>
      </c>
    </row>
    <row r="36" spans="2:9" ht="15.75">
      <c r="B36" s="31" t="s">
        <v>135</v>
      </c>
      <c r="C36" s="31" t="s">
        <v>136</v>
      </c>
      <c r="D36" s="15">
        <v>42621</v>
      </c>
      <c r="E36" s="31" t="s">
        <v>19</v>
      </c>
      <c r="F36" s="56">
        <v>54</v>
      </c>
      <c r="G36" s="56">
        <v>1</v>
      </c>
      <c r="H36" s="57">
        <v>28193194</v>
      </c>
      <c r="I36" s="57">
        <v>19953</v>
      </c>
    </row>
    <row r="37" spans="2:9" ht="15.75">
      <c r="B37" s="32" t="s">
        <v>137</v>
      </c>
      <c r="C37" s="65" t="s">
        <v>137</v>
      </c>
      <c r="D37" s="15">
        <v>42600</v>
      </c>
      <c r="E37" s="16" t="s">
        <v>31</v>
      </c>
      <c r="F37" s="25"/>
      <c r="G37" s="56">
        <v>1</v>
      </c>
      <c r="H37" s="62">
        <v>27158974</v>
      </c>
      <c r="I37" s="62">
        <v>18030</v>
      </c>
    </row>
    <row r="38" spans="2:9" ht="15.75">
      <c r="B38" s="20" t="s">
        <v>36</v>
      </c>
      <c r="C38" s="20" t="s">
        <v>37</v>
      </c>
      <c r="D38" s="15">
        <v>42733</v>
      </c>
      <c r="E38" s="24" t="s">
        <v>38</v>
      </c>
      <c r="F38" s="25">
        <v>29</v>
      </c>
      <c r="G38" s="18">
        <v>1</v>
      </c>
      <c r="H38" s="19">
        <v>26033272</v>
      </c>
      <c r="I38" s="19">
        <v>18302</v>
      </c>
    </row>
    <row r="39" spans="2:9" ht="15.75">
      <c r="B39" s="32" t="s">
        <v>138</v>
      </c>
      <c r="C39" s="20" t="s">
        <v>139</v>
      </c>
      <c r="D39" s="15">
        <v>42635</v>
      </c>
      <c r="E39" s="16" t="s">
        <v>19</v>
      </c>
      <c r="F39" s="25">
        <v>70</v>
      </c>
      <c r="G39" s="56">
        <v>1</v>
      </c>
      <c r="H39" s="57">
        <v>24705696</v>
      </c>
      <c r="I39" s="30">
        <v>19045</v>
      </c>
    </row>
    <row r="40" spans="2:9" ht="15.75">
      <c r="B40" s="31" t="s">
        <v>140</v>
      </c>
      <c r="C40" s="31" t="s">
        <v>141</v>
      </c>
      <c r="D40" s="15">
        <v>42698</v>
      </c>
      <c r="E40" s="31" t="s">
        <v>26</v>
      </c>
      <c r="F40" s="25"/>
      <c r="G40" s="18">
        <v>1</v>
      </c>
      <c r="H40" s="30">
        <v>22261320</v>
      </c>
      <c r="I40" s="30">
        <v>16467</v>
      </c>
    </row>
    <row r="41" spans="2:9" ht="15.75">
      <c r="B41" s="32" t="s">
        <v>61</v>
      </c>
      <c r="C41" s="20" t="s">
        <v>62</v>
      </c>
      <c r="D41" s="15">
        <v>42684</v>
      </c>
      <c r="E41" s="16" t="s">
        <v>45</v>
      </c>
      <c r="F41" s="25">
        <v>46</v>
      </c>
      <c r="G41" s="18">
        <v>1</v>
      </c>
      <c r="H41" s="19">
        <v>22206630</v>
      </c>
      <c r="I41" s="30">
        <v>17264</v>
      </c>
    </row>
    <row r="42" spans="2:9" ht="15.75">
      <c r="B42" s="31" t="s">
        <v>142</v>
      </c>
      <c r="C42" s="31" t="s">
        <v>143</v>
      </c>
      <c r="D42" s="15">
        <v>42705</v>
      </c>
      <c r="E42" s="31" t="s">
        <v>19</v>
      </c>
      <c r="F42" s="25">
        <v>38</v>
      </c>
      <c r="G42" s="18">
        <v>1</v>
      </c>
      <c r="H42" s="30">
        <v>21868115</v>
      </c>
      <c r="I42" s="30">
        <v>14444</v>
      </c>
    </row>
    <row r="43" spans="2:9" ht="15.75">
      <c r="B43" s="14" t="s">
        <v>29</v>
      </c>
      <c r="C43" s="14" t="s">
        <v>30</v>
      </c>
      <c r="D43" s="15">
        <v>42754</v>
      </c>
      <c r="E43" s="24" t="s">
        <v>31</v>
      </c>
      <c r="F43" s="25"/>
      <c r="G43" s="18">
        <v>1</v>
      </c>
      <c r="H43" s="19">
        <v>21220830</v>
      </c>
      <c r="I43" s="19">
        <v>16207</v>
      </c>
    </row>
    <row r="44" spans="2:9" ht="15.75">
      <c r="B44" s="31" t="s">
        <v>144</v>
      </c>
      <c r="C44" s="31" t="s">
        <v>144</v>
      </c>
      <c r="D44" s="15">
        <v>42629</v>
      </c>
      <c r="E44" s="31" t="s">
        <v>145</v>
      </c>
      <c r="F44" s="56">
        <v>45</v>
      </c>
      <c r="G44" s="56">
        <v>1</v>
      </c>
      <c r="H44" s="57">
        <v>20436699</v>
      </c>
      <c r="I44" s="30">
        <v>14974</v>
      </c>
    </row>
    <row r="45" spans="2:9" ht="15.75">
      <c r="B45" s="31" t="s">
        <v>72</v>
      </c>
      <c r="C45" s="31" t="s">
        <v>73</v>
      </c>
      <c r="D45" s="15">
        <v>42621</v>
      </c>
      <c r="E45" s="31" t="s">
        <v>45</v>
      </c>
      <c r="F45" s="56">
        <v>60</v>
      </c>
      <c r="G45" s="56">
        <v>1</v>
      </c>
      <c r="H45" s="57">
        <v>18097177</v>
      </c>
      <c r="I45" s="57">
        <v>13999</v>
      </c>
    </row>
    <row r="46" spans="2:9" ht="15.75">
      <c r="B46" s="20" t="s">
        <v>65</v>
      </c>
      <c r="C46" s="20" t="s">
        <v>66</v>
      </c>
      <c r="D46" s="15">
        <v>42691</v>
      </c>
      <c r="E46" s="16" t="s">
        <v>16</v>
      </c>
      <c r="F46" s="17"/>
      <c r="G46" s="18">
        <v>1</v>
      </c>
      <c r="H46" s="30">
        <v>16642820</v>
      </c>
      <c r="I46" s="30">
        <v>11424</v>
      </c>
    </row>
    <row r="47" spans="2:9" ht="15.75">
      <c r="B47" s="31" t="s">
        <v>146</v>
      </c>
      <c r="C47" s="31" t="s">
        <v>147</v>
      </c>
      <c r="D47" s="15">
        <v>42698</v>
      </c>
      <c r="E47" s="31" t="s">
        <v>45</v>
      </c>
      <c r="F47" s="25">
        <v>31</v>
      </c>
      <c r="G47" s="18">
        <v>1</v>
      </c>
      <c r="H47" s="30">
        <v>15460145</v>
      </c>
      <c r="I47" s="30">
        <v>10984</v>
      </c>
    </row>
    <row r="48" spans="2:9" ht="15.75">
      <c r="B48" s="31" t="s">
        <v>148</v>
      </c>
      <c r="C48" s="31" t="s">
        <v>149</v>
      </c>
      <c r="D48" s="15">
        <v>42712</v>
      </c>
      <c r="E48" s="31" t="s">
        <v>19</v>
      </c>
      <c r="F48" s="25">
        <v>22</v>
      </c>
      <c r="G48" s="18">
        <v>1</v>
      </c>
      <c r="H48" s="19">
        <v>14938430</v>
      </c>
      <c r="I48" s="19">
        <v>10521</v>
      </c>
    </row>
    <row r="49" spans="2:9" ht="15.75">
      <c r="B49" s="66" t="s">
        <v>150</v>
      </c>
      <c r="C49" s="67" t="s">
        <v>151</v>
      </c>
      <c r="D49" s="15">
        <v>42621</v>
      </c>
      <c r="E49" s="31" t="s">
        <v>26</v>
      </c>
      <c r="F49" s="25">
        <v>23</v>
      </c>
      <c r="G49" s="56">
        <v>1</v>
      </c>
      <c r="H49" s="57">
        <v>14546589</v>
      </c>
      <c r="I49" s="57">
        <v>11252</v>
      </c>
    </row>
    <row r="50" spans="2:9" ht="15.75">
      <c r="B50" s="67" t="s">
        <v>152</v>
      </c>
      <c r="C50" s="67" t="s">
        <v>153</v>
      </c>
      <c r="D50" s="15">
        <v>42684</v>
      </c>
      <c r="E50" s="16" t="s">
        <v>16</v>
      </c>
      <c r="F50" s="25"/>
      <c r="G50" s="18">
        <v>1</v>
      </c>
      <c r="H50" s="30">
        <v>12904235</v>
      </c>
      <c r="I50" s="30">
        <v>10221</v>
      </c>
    </row>
    <row r="51" spans="2:9" ht="15.75">
      <c r="B51" s="31" t="s">
        <v>48</v>
      </c>
      <c r="C51" s="31" t="s">
        <v>49</v>
      </c>
      <c r="D51" s="15">
        <v>42719</v>
      </c>
      <c r="E51" s="31" t="s">
        <v>50</v>
      </c>
      <c r="F51" s="25">
        <v>23</v>
      </c>
      <c r="G51" s="18">
        <v>1</v>
      </c>
      <c r="H51" s="19">
        <v>12142705</v>
      </c>
      <c r="I51" s="23">
        <v>9380</v>
      </c>
    </row>
    <row r="52" spans="2:9" ht="15.75">
      <c r="B52" s="67" t="s">
        <v>154</v>
      </c>
      <c r="C52" s="67" t="s">
        <v>155</v>
      </c>
      <c r="D52" s="15">
        <v>42691</v>
      </c>
      <c r="E52" s="16" t="s">
        <v>38</v>
      </c>
      <c r="F52" s="17">
        <v>30</v>
      </c>
      <c r="G52" s="18">
        <v>1</v>
      </c>
      <c r="H52" s="30">
        <v>11606695</v>
      </c>
      <c r="I52" s="30">
        <v>8111</v>
      </c>
    </row>
    <row r="53" spans="2:9" ht="15.75">
      <c r="B53" s="14" t="s">
        <v>40</v>
      </c>
      <c r="C53" s="14" t="s">
        <v>41</v>
      </c>
      <c r="D53" s="15">
        <v>42754</v>
      </c>
      <c r="E53" s="24" t="s">
        <v>19</v>
      </c>
      <c r="F53" s="25">
        <v>21</v>
      </c>
      <c r="G53" s="18">
        <v>1</v>
      </c>
      <c r="H53" s="19">
        <v>11158180</v>
      </c>
      <c r="I53" s="19">
        <v>7686</v>
      </c>
    </row>
    <row r="54" spans="2:9" ht="15.75">
      <c r="B54" s="31" t="s">
        <v>156</v>
      </c>
      <c r="C54" s="31" t="s">
        <v>157</v>
      </c>
      <c r="D54" s="15">
        <v>42628</v>
      </c>
      <c r="E54" s="31" t="s">
        <v>45</v>
      </c>
      <c r="F54" s="56">
        <v>33</v>
      </c>
      <c r="G54" s="56">
        <v>1</v>
      </c>
      <c r="H54" s="30">
        <v>10505476</v>
      </c>
      <c r="I54" s="57">
        <v>7521</v>
      </c>
    </row>
    <row r="55" spans="2:9" ht="15.75">
      <c r="B55" s="31" t="s">
        <v>158</v>
      </c>
      <c r="C55" s="31" t="s">
        <v>158</v>
      </c>
      <c r="D55" s="15">
        <v>42705</v>
      </c>
      <c r="E55" s="31" t="s">
        <v>159</v>
      </c>
      <c r="F55" s="25"/>
      <c r="G55" s="18">
        <v>1</v>
      </c>
      <c r="H55" s="68">
        <v>9563885</v>
      </c>
      <c r="I55" s="68">
        <v>8248</v>
      </c>
    </row>
    <row r="56" spans="2:9" ht="15.75">
      <c r="B56" s="31" t="s">
        <v>160</v>
      </c>
      <c r="C56" s="31" t="s">
        <v>161</v>
      </c>
      <c r="D56" s="15">
        <v>42642</v>
      </c>
      <c r="E56" s="16" t="s">
        <v>50</v>
      </c>
      <c r="F56" s="25"/>
      <c r="G56" s="56">
        <v>1</v>
      </c>
      <c r="H56" s="30">
        <v>9317125</v>
      </c>
      <c r="I56" s="30">
        <v>6755</v>
      </c>
    </row>
    <row r="57" spans="2:9" ht="15.75">
      <c r="B57" s="67" t="s">
        <v>162</v>
      </c>
      <c r="C57" s="67" t="s">
        <v>162</v>
      </c>
      <c r="D57" s="15">
        <v>42684</v>
      </c>
      <c r="E57" s="16" t="s">
        <v>145</v>
      </c>
      <c r="F57" s="17">
        <v>22</v>
      </c>
      <c r="G57" s="56">
        <v>1</v>
      </c>
      <c r="H57" s="30">
        <v>8012515</v>
      </c>
      <c r="I57" s="30">
        <v>5992</v>
      </c>
    </row>
    <row r="58" spans="2:9" ht="15.75">
      <c r="B58" s="66" t="s">
        <v>163</v>
      </c>
      <c r="C58" s="67" t="s">
        <v>164</v>
      </c>
      <c r="D58" s="15">
        <v>42649</v>
      </c>
      <c r="E58" s="16" t="s">
        <v>16</v>
      </c>
      <c r="F58" s="25"/>
      <c r="G58" s="56">
        <v>1</v>
      </c>
      <c r="H58" s="30">
        <v>7966080</v>
      </c>
      <c r="I58" s="30">
        <v>8405</v>
      </c>
    </row>
    <row r="59" spans="2:9" ht="15.75">
      <c r="B59" s="66" t="s">
        <v>165</v>
      </c>
      <c r="C59" s="67" t="s">
        <v>166</v>
      </c>
      <c r="D59" s="15">
        <v>42607</v>
      </c>
      <c r="E59" s="31" t="s">
        <v>50</v>
      </c>
      <c r="F59" s="25"/>
      <c r="G59" s="56">
        <v>1</v>
      </c>
      <c r="H59" s="69">
        <v>7598240</v>
      </c>
      <c r="I59" s="69">
        <v>5473</v>
      </c>
    </row>
    <row r="60" spans="2:9" ht="15.75">
      <c r="B60" s="20" t="s">
        <v>52</v>
      </c>
      <c r="C60" s="20" t="s">
        <v>53</v>
      </c>
      <c r="D60" s="15">
        <v>42740</v>
      </c>
      <c r="E60" s="16" t="s">
        <v>38</v>
      </c>
      <c r="F60" s="17">
        <v>32</v>
      </c>
      <c r="G60" s="18">
        <v>1</v>
      </c>
      <c r="H60" s="19">
        <v>7387009</v>
      </c>
      <c r="I60" s="19">
        <v>5300</v>
      </c>
    </row>
    <row r="61" spans="2:9" ht="15.75">
      <c r="B61" s="20" t="s">
        <v>43</v>
      </c>
      <c r="C61" s="20" t="s">
        <v>44</v>
      </c>
      <c r="D61" s="28">
        <v>42747</v>
      </c>
      <c r="E61" s="16" t="s">
        <v>45</v>
      </c>
      <c r="F61" s="17">
        <v>50</v>
      </c>
      <c r="G61" s="18">
        <v>1</v>
      </c>
      <c r="H61" s="19">
        <v>7320197</v>
      </c>
      <c r="I61" s="19">
        <v>5710</v>
      </c>
    </row>
    <row r="62" spans="2:9" ht="15.75">
      <c r="B62" s="70" t="s">
        <v>167</v>
      </c>
      <c r="C62" s="67" t="s">
        <v>168</v>
      </c>
      <c r="D62" s="28">
        <v>42677</v>
      </c>
      <c r="E62" s="16" t="s">
        <v>169</v>
      </c>
      <c r="F62" s="25">
        <v>27</v>
      </c>
      <c r="G62" s="18">
        <v>1</v>
      </c>
      <c r="H62" s="19">
        <v>7123690</v>
      </c>
      <c r="I62" s="30">
        <v>5361</v>
      </c>
    </row>
    <row r="63" spans="2:9" ht="15.75">
      <c r="B63" s="66" t="s">
        <v>64</v>
      </c>
      <c r="C63" s="66" t="s">
        <v>64</v>
      </c>
      <c r="D63" s="15">
        <v>42642</v>
      </c>
      <c r="E63" s="31" t="s">
        <v>45</v>
      </c>
      <c r="F63" s="25">
        <v>31</v>
      </c>
      <c r="G63" s="56">
        <v>1</v>
      </c>
      <c r="H63" s="30">
        <v>6815731</v>
      </c>
      <c r="I63" s="57">
        <v>5634</v>
      </c>
    </row>
    <row r="64" spans="2:9" ht="15.75">
      <c r="B64" s="20" t="s">
        <v>85</v>
      </c>
      <c r="C64" s="20" t="s">
        <v>86</v>
      </c>
      <c r="D64" s="15">
        <v>42740</v>
      </c>
      <c r="E64" s="16" t="s">
        <v>87</v>
      </c>
      <c r="F64" s="17">
        <v>20</v>
      </c>
      <c r="G64" s="18">
        <v>1</v>
      </c>
      <c r="H64" s="71">
        <v>5761400</v>
      </c>
      <c r="I64" s="72">
        <v>4801</v>
      </c>
    </row>
    <row r="65" spans="2:9" ht="15.75">
      <c r="B65" s="31" t="s">
        <v>170</v>
      </c>
      <c r="C65" s="31" t="s">
        <v>170</v>
      </c>
      <c r="D65" s="15">
        <v>42635</v>
      </c>
      <c r="E65" s="16" t="s">
        <v>50</v>
      </c>
      <c r="F65" s="25"/>
      <c r="G65" s="56">
        <v>1</v>
      </c>
      <c r="H65" s="73">
        <v>4655617</v>
      </c>
      <c r="I65" s="69">
        <v>4815</v>
      </c>
    </row>
    <row r="66" spans="2:9" ht="15.75">
      <c r="B66" s="31" t="s">
        <v>34</v>
      </c>
      <c r="C66" s="31" t="s">
        <v>35</v>
      </c>
      <c r="D66" s="15">
        <v>42726</v>
      </c>
      <c r="E66" s="31" t="s">
        <v>16</v>
      </c>
      <c r="F66" s="25"/>
      <c r="G66" s="18">
        <v>0</v>
      </c>
      <c r="H66" s="19">
        <v>4517462</v>
      </c>
      <c r="I66" s="19">
        <v>3671</v>
      </c>
    </row>
    <row r="67" spans="2:9" ht="15.75">
      <c r="B67" s="31" t="s">
        <v>171</v>
      </c>
      <c r="C67" s="31" t="s">
        <v>172</v>
      </c>
      <c r="D67" s="15">
        <v>42670</v>
      </c>
      <c r="E67" s="29" t="s">
        <v>38</v>
      </c>
      <c r="F67" s="25">
        <v>14</v>
      </c>
      <c r="G67" s="56">
        <v>1</v>
      </c>
      <c r="H67" s="19">
        <v>3645245</v>
      </c>
      <c r="I67" s="23">
        <v>2448</v>
      </c>
    </row>
    <row r="68" spans="2:9" ht="15.75">
      <c r="B68" s="67" t="s">
        <v>173</v>
      </c>
      <c r="C68" s="67" t="s">
        <v>173</v>
      </c>
      <c r="D68" s="15">
        <v>42670</v>
      </c>
      <c r="E68" s="16" t="s">
        <v>174</v>
      </c>
      <c r="F68" s="25">
        <v>24</v>
      </c>
      <c r="G68" s="56">
        <v>1</v>
      </c>
      <c r="H68" s="19">
        <v>3626599</v>
      </c>
      <c r="I68" s="23">
        <v>3678</v>
      </c>
    </row>
    <row r="69" spans="2:9" ht="15.75">
      <c r="B69" s="31" t="s">
        <v>175</v>
      </c>
      <c r="C69" s="31" t="s">
        <v>175</v>
      </c>
      <c r="D69" s="15">
        <v>42698</v>
      </c>
      <c r="E69" s="31" t="s">
        <v>176</v>
      </c>
      <c r="F69" s="25"/>
      <c r="G69" s="18">
        <v>1</v>
      </c>
      <c r="H69" s="71">
        <v>3450980</v>
      </c>
      <c r="I69" s="71">
        <v>3024</v>
      </c>
    </row>
    <row r="70" spans="2:9" ht="15.75">
      <c r="B70" s="20" t="s">
        <v>88</v>
      </c>
      <c r="C70" s="20" t="s">
        <v>89</v>
      </c>
      <c r="D70" s="15">
        <v>42733</v>
      </c>
      <c r="E70" s="24" t="s">
        <v>87</v>
      </c>
      <c r="F70" s="25">
        <v>11</v>
      </c>
      <c r="G70" s="18">
        <v>1</v>
      </c>
      <c r="H70" s="74">
        <v>3017950</v>
      </c>
      <c r="I70" s="74">
        <v>2244</v>
      </c>
    </row>
    <row r="71" spans="2:9" ht="15.75">
      <c r="B71" s="31" t="s">
        <v>78</v>
      </c>
      <c r="C71" s="31" t="s">
        <v>79</v>
      </c>
      <c r="D71" s="15">
        <v>42705</v>
      </c>
      <c r="E71" s="31" t="s">
        <v>45</v>
      </c>
      <c r="F71" s="25">
        <v>23</v>
      </c>
      <c r="G71" s="18">
        <v>1</v>
      </c>
      <c r="H71" s="30">
        <v>2632880</v>
      </c>
      <c r="I71" s="30">
        <v>2034</v>
      </c>
    </row>
    <row r="72" spans="2:9" ht="15.75">
      <c r="B72" s="31" t="s">
        <v>59</v>
      </c>
      <c r="C72" s="31" t="s">
        <v>60</v>
      </c>
      <c r="D72" s="15">
        <v>42705</v>
      </c>
      <c r="E72" s="31" t="s">
        <v>56</v>
      </c>
      <c r="F72" s="25"/>
      <c r="G72" s="18">
        <v>1</v>
      </c>
      <c r="H72" s="30">
        <v>2485784</v>
      </c>
      <c r="I72" s="30">
        <v>1887</v>
      </c>
    </row>
    <row r="73" spans="2:9" ht="15.75">
      <c r="B73" s="31" t="s">
        <v>177</v>
      </c>
      <c r="C73" s="31" t="s">
        <v>81</v>
      </c>
      <c r="D73" s="15">
        <v>42698</v>
      </c>
      <c r="E73" s="31" t="s">
        <v>38</v>
      </c>
      <c r="F73" s="25">
        <v>15</v>
      </c>
      <c r="G73" s="18">
        <v>1</v>
      </c>
      <c r="H73" s="30">
        <v>2456254</v>
      </c>
      <c r="I73" s="30">
        <v>1772</v>
      </c>
    </row>
    <row r="74" spans="2:9" ht="15.75">
      <c r="B74" s="32" t="s">
        <v>178</v>
      </c>
      <c r="C74" s="20" t="s">
        <v>179</v>
      </c>
      <c r="D74" s="15">
        <v>42614</v>
      </c>
      <c r="E74" s="16" t="s">
        <v>38</v>
      </c>
      <c r="F74" s="25">
        <v>13</v>
      </c>
      <c r="G74" s="56">
        <v>1</v>
      </c>
      <c r="H74" s="30">
        <v>2265745</v>
      </c>
      <c r="I74" s="30">
        <v>1568</v>
      </c>
    </row>
    <row r="75" spans="2:9" ht="15.75">
      <c r="B75" s="20" t="s">
        <v>54</v>
      </c>
      <c r="C75" s="20" t="s">
        <v>55</v>
      </c>
      <c r="D75" s="28">
        <v>42747</v>
      </c>
      <c r="E75" s="16" t="s">
        <v>56</v>
      </c>
      <c r="F75" s="17"/>
      <c r="G75" s="18">
        <v>1</v>
      </c>
      <c r="H75" s="19">
        <v>2091802</v>
      </c>
      <c r="I75" s="19">
        <v>1664</v>
      </c>
    </row>
    <row r="76" spans="2:9" ht="15.75">
      <c r="B76" s="31" t="s">
        <v>180</v>
      </c>
      <c r="C76" s="31" t="s">
        <v>180</v>
      </c>
      <c r="D76" s="15">
        <v>42642</v>
      </c>
      <c r="E76" s="31" t="s">
        <v>181</v>
      </c>
      <c r="F76" s="25"/>
      <c r="G76" s="56">
        <v>1</v>
      </c>
      <c r="H76" s="75">
        <v>2025370</v>
      </c>
      <c r="I76" s="30">
        <v>1647</v>
      </c>
    </row>
    <row r="77" spans="2:9" ht="15.75">
      <c r="B77" s="32" t="s">
        <v>182</v>
      </c>
      <c r="C77" s="32" t="s">
        <v>183</v>
      </c>
      <c r="D77" s="15">
        <v>42635</v>
      </c>
      <c r="E77" s="31" t="s">
        <v>174</v>
      </c>
      <c r="F77" s="25"/>
      <c r="G77" s="56">
        <v>1</v>
      </c>
      <c r="H77" s="30">
        <v>1753320</v>
      </c>
      <c r="I77" s="57">
        <v>1391</v>
      </c>
    </row>
    <row r="78" spans="2:9" ht="15.75">
      <c r="B78" s="31" t="s">
        <v>184</v>
      </c>
      <c r="C78" s="31" t="s">
        <v>185</v>
      </c>
      <c r="D78" s="15">
        <v>42705</v>
      </c>
      <c r="E78" s="31" t="s">
        <v>50</v>
      </c>
      <c r="F78" s="25"/>
      <c r="G78" s="18">
        <v>1</v>
      </c>
      <c r="H78" s="68">
        <v>1697399</v>
      </c>
      <c r="I78" s="68">
        <v>1293</v>
      </c>
    </row>
    <row r="79" spans="2:9" ht="15.75">
      <c r="B79" s="20" t="s">
        <v>186</v>
      </c>
      <c r="C79" s="20" t="s">
        <v>187</v>
      </c>
      <c r="D79" s="15">
        <v>42691</v>
      </c>
      <c r="E79" s="16" t="s">
        <v>56</v>
      </c>
      <c r="F79" s="17"/>
      <c r="G79" s="18">
        <v>1</v>
      </c>
      <c r="H79" s="30">
        <v>1150753</v>
      </c>
      <c r="I79" s="30">
        <v>952</v>
      </c>
    </row>
    <row r="80" spans="2:9" ht="15.75">
      <c r="B80" s="31" t="s">
        <v>69</v>
      </c>
      <c r="C80" s="31" t="s">
        <v>70</v>
      </c>
      <c r="D80" s="15">
        <v>42712</v>
      </c>
      <c r="E80" s="31" t="s">
        <v>56</v>
      </c>
      <c r="F80" s="25"/>
      <c r="G80" s="18">
        <v>1</v>
      </c>
      <c r="H80" s="19">
        <v>1018860</v>
      </c>
      <c r="I80" s="19">
        <v>867</v>
      </c>
    </row>
    <row r="81" spans="2:9" ht="15.75">
      <c r="B81" s="27" t="s">
        <v>71</v>
      </c>
      <c r="C81" s="20" t="s">
        <v>71</v>
      </c>
      <c r="D81" s="15">
        <v>42719</v>
      </c>
      <c r="E81" s="16" t="s">
        <v>56</v>
      </c>
      <c r="F81" s="25"/>
      <c r="G81" s="18">
        <v>1</v>
      </c>
      <c r="H81" s="19">
        <v>812260</v>
      </c>
      <c r="I81" s="19">
        <v>738</v>
      </c>
    </row>
    <row r="82" spans="2:9" ht="15.75">
      <c r="B82" s="31" t="s">
        <v>67</v>
      </c>
      <c r="C82" s="31" t="s">
        <v>68</v>
      </c>
      <c r="D82" s="15">
        <v>42670</v>
      </c>
      <c r="E82" s="29" t="s">
        <v>38</v>
      </c>
      <c r="F82" s="25">
        <v>4</v>
      </c>
      <c r="G82" s="56">
        <v>1</v>
      </c>
      <c r="H82" s="19">
        <v>371700</v>
      </c>
      <c r="I82" s="23">
        <v>430</v>
      </c>
    </row>
    <row r="83" spans="2:9" ht="15.75">
      <c r="B83" s="27" t="s">
        <v>76</v>
      </c>
      <c r="C83" s="20" t="s">
        <v>77</v>
      </c>
      <c r="D83" s="28">
        <v>42726</v>
      </c>
      <c r="E83" s="29" t="s">
        <v>56</v>
      </c>
      <c r="F83" s="25"/>
      <c r="G83" s="18">
        <v>1</v>
      </c>
      <c r="H83" s="30">
        <v>367180</v>
      </c>
      <c r="I83" s="30">
        <v>299</v>
      </c>
    </row>
    <row r="84" spans="2:9" ht="15.75">
      <c r="B84" s="27" t="s">
        <v>76</v>
      </c>
      <c r="C84" s="20" t="s">
        <v>77</v>
      </c>
      <c r="D84" s="28">
        <v>42726</v>
      </c>
      <c r="E84" s="29" t="s">
        <v>56</v>
      </c>
      <c r="F84" s="25"/>
      <c r="G84" s="18">
        <v>1</v>
      </c>
      <c r="H84" s="30">
        <v>367180</v>
      </c>
      <c r="I84" s="30">
        <v>299</v>
      </c>
    </row>
    <row r="85" spans="2:9" ht="15.75">
      <c r="B85" s="20" t="s">
        <v>82</v>
      </c>
      <c r="C85" s="20" t="s">
        <v>83</v>
      </c>
      <c r="D85" s="28">
        <v>42747</v>
      </c>
      <c r="E85" s="16" t="s">
        <v>84</v>
      </c>
      <c r="F85" s="17"/>
      <c r="G85" s="18">
        <v>1</v>
      </c>
      <c r="H85" s="19">
        <v>337000</v>
      </c>
      <c r="I85" s="19">
        <v>317</v>
      </c>
    </row>
    <row r="86" spans="2:9" ht="15.75">
      <c r="B86" s="20" t="s">
        <v>188</v>
      </c>
      <c r="C86" s="20" t="s">
        <v>189</v>
      </c>
      <c r="D86" s="15">
        <v>42719</v>
      </c>
      <c r="E86" s="16" t="s">
        <v>38</v>
      </c>
      <c r="F86" s="17">
        <v>6</v>
      </c>
      <c r="G86" s="18">
        <v>1</v>
      </c>
      <c r="H86" s="19">
        <v>287770</v>
      </c>
      <c r="I86" s="19">
        <v>259</v>
      </c>
    </row>
    <row r="87" spans="2:9" ht="15.75">
      <c r="B87" s="20" t="s">
        <v>190</v>
      </c>
      <c r="C87" s="20" t="s">
        <v>191</v>
      </c>
      <c r="D87" s="28">
        <v>42663</v>
      </c>
      <c r="E87" s="16" t="s">
        <v>38</v>
      </c>
      <c r="F87" s="17">
        <v>10</v>
      </c>
      <c r="G87" s="18">
        <v>1</v>
      </c>
      <c r="H87" s="30">
        <v>190160</v>
      </c>
      <c r="I87" s="30">
        <v>199</v>
      </c>
    </row>
    <row r="88" spans="2:9" ht="15.75">
      <c r="B88" s="20" t="s">
        <v>74</v>
      </c>
      <c r="C88" s="20" t="s">
        <v>74</v>
      </c>
      <c r="D88" s="15">
        <v>42747</v>
      </c>
      <c r="E88" s="16" t="s">
        <v>75</v>
      </c>
      <c r="F88" s="17">
        <v>8</v>
      </c>
      <c r="G88" s="18">
        <v>1</v>
      </c>
      <c r="H88" s="44">
        <v>127976</v>
      </c>
      <c r="I88" s="45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27"/>
  <sheetViews>
    <sheetView workbookViewId="0" topLeftCell="A25">
      <selection activeCell="A26" sqref="A26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36.7109375" style="0" customWidth="1"/>
    <col min="6" max="16384" width="11.57421875" style="0" customWidth="1"/>
  </cols>
  <sheetData>
    <row r="1" ht="15"/>
    <row r="2" ht="15"/>
    <row r="3" spans="2:5" ht="15">
      <c r="B3" s="76" t="s">
        <v>192</v>
      </c>
      <c r="C3" s="77" t="s">
        <v>193</v>
      </c>
      <c r="D3" s="76"/>
      <c r="E3" s="76" t="s">
        <v>194</v>
      </c>
    </row>
    <row r="4" spans="2:5" ht="15">
      <c r="B4" s="78">
        <v>42606</v>
      </c>
      <c r="C4" s="79">
        <v>430494880</v>
      </c>
      <c r="D4" s="80"/>
      <c r="E4" s="80" t="s">
        <v>195</v>
      </c>
    </row>
    <row r="5" spans="2:5" ht="15">
      <c r="B5" s="78">
        <v>42613</v>
      </c>
      <c r="C5" s="79">
        <v>340505880</v>
      </c>
      <c r="D5" s="80"/>
      <c r="E5" s="81" t="s">
        <v>195</v>
      </c>
    </row>
    <row r="6" spans="2:5" ht="15">
      <c r="B6" s="78">
        <v>42620</v>
      </c>
      <c r="C6" s="79">
        <v>233505368</v>
      </c>
      <c r="D6" s="80"/>
      <c r="E6" s="81" t="s">
        <v>119</v>
      </c>
    </row>
    <row r="7" spans="2:5" ht="15">
      <c r="B7" s="78">
        <v>42627</v>
      </c>
      <c r="C7" s="79">
        <v>205716266</v>
      </c>
      <c r="D7" s="80"/>
      <c r="E7" s="81" t="s">
        <v>119</v>
      </c>
    </row>
    <row r="8" spans="2:5" ht="15">
      <c r="B8" s="78">
        <v>42634</v>
      </c>
      <c r="C8" s="79">
        <v>303921614</v>
      </c>
      <c r="D8" s="80"/>
      <c r="E8" s="31" t="s">
        <v>99</v>
      </c>
    </row>
    <row r="9" spans="2:5" ht="15">
      <c r="B9" s="78">
        <v>42641</v>
      </c>
      <c r="C9" s="79">
        <v>289401977</v>
      </c>
      <c r="D9" s="80"/>
      <c r="E9" s="31" t="s">
        <v>99</v>
      </c>
    </row>
    <row r="10" spans="2:5" ht="15">
      <c r="B10" s="78">
        <v>42648</v>
      </c>
      <c r="C10" s="79">
        <v>281812898</v>
      </c>
      <c r="D10" s="80"/>
      <c r="E10" s="31" t="s">
        <v>99</v>
      </c>
    </row>
    <row r="11" spans="2:5" ht="15">
      <c r="B11" s="78">
        <v>42655</v>
      </c>
      <c r="C11" s="79">
        <v>268344185</v>
      </c>
      <c r="D11" s="80"/>
      <c r="E11" s="32" t="s">
        <v>109</v>
      </c>
    </row>
    <row r="12" spans="2:5" ht="15">
      <c r="B12" s="78">
        <v>42662</v>
      </c>
      <c r="C12" s="79">
        <v>341255627</v>
      </c>
      <c r="D12" s="80"/>
      <c r="E12" s="32" t="s">
        <v>98</v>
      </c>
    </row>
    <row r="13" spans="2:5" ht="15">
      <c r="B13" s="78">
        <v>42669</v>
      </c>
      <c r="C13" s="79">
        <v>287113974</v>
      </c>
      <c r="D13" s="80"/>
      <c r="E13" s="32" t="s">
        <v>98</v>
      </c>
    </row>
    <row r="14" spans="2:5" ht="15">
      <c r="B14" s="78">
        <v>42676</v>
      </c>
      <c r="C14" s="79">
        <v>377795080</v>
      </c>
      <c r="D14" s="80"/>
      <c r="E14" s="32" t="s">
        <v>105</v>
      </c>
    </row>
    <row r="15" spans="2:5" ht="15">
      <c r="B15" s="78">
        <v>42683</v>
      </c>
      <c r="C15" s="82">
        <v>404525798</v>
      </c>
      <c r="D15" s="80"/>
      <c r="E15" s="20" t="s">
        <v>97</v>
      </c>
    </row>
    <row r="16" spans="2:5" ht="15">
      <c r="B16" s="78">
        <v>42690</v>
      </c>
      <c r="C16" s="82">
        <v>343945584</v>
      </c>
      <c r="D16" s="80"/>
      <c r="E16" s="20" t="s">
        <v>97</v>
      </c>
    </row>
    <row r="17" spans="2:5" ht="15">
      <c r="B17" s="78">
        <v>42697</v>
      </c>
      <c r="C17" s="82">
        <v>406502995</v>
      </c>
      <c r="D17" s="80"/>
      <c r="E17" s="20" t="s">
        <v>95</v>
      </c>
    </row>
    <row r="18" spans="2:5" ht="15">
      <c r="B18" s="78">
        <v>42704</v>
      </c>
      <c r="C18" s="83">
        <v>265804484</v>
      </c>
      <c r="D18" s="84"/>
      <c r="E18" s="20" t="s">
        <v>95</v>
      </c>
    </row>
    <row r="19" spans="2:5" ht="15">
      <c r="B19" s="78">
        <v>42711</v>
      </c>
      <c r="C19" s="83">
        <v>269446293</v>
      </c>
      <c r="D19" s="84"/>
      <c r="E19" s="20" t="s">
        <v>95</v>
      </c>
    </row>
    <row r="20" spans="2:5" ht="15">
      <c r="B20" s="78">
        <v>42718</v>
      </c>
      <c r="C20" s="83">
        <v>280818651</v>
      </c>
      <c r="D20" s="84"/>
      <c r="E20" s="31" t="s">
        <v>101</v>
      </c>
    </row>
    <row r="21" spans="2:5" ht="15">
      <c r="B21" s="78">
        <v>42725</v>
      </c>
      <c r="C21" s="83">
        <v>527936622</v>
      </c>
      <c r="D21" s="84"/>
      <c r="E21" s="31" t="s">
        <v>32</v>
      </c>
    </row>
    <row r="22" spans="2:5" ht="15">
      <c r="B22" s="78">
        <v>42732</v>
      </c>
      <c r="C22" s="83">
        <v>672379097</v>
      </c>
      <c r="D22" s="84"/>
      <c r="E22" s="31" t="s">
        <v>32</v>
      </c>
    </row>
    <row r="23" spans="2:5" ht="15">
      <c r="B23" s="78">
        <v>42739</v>
      </c>
      <c r="C23" s="83">
        <v>647684890</v>
      </c>
      <c r="D23" s="84"/>
      <c r="E23" s="31" t="s">
        <v>32</v>
      </c>
    </row>
    <row r="24" spans="2:5" ht="15">
      <c r="B24" s="78">
        <v>42746</v>
      </c>
      <c r="C24" s="83">
        <v>448376673</v>
      </c>
      <c r="D24" s="84"/>
      <c r="E24" s="31" t="s">
        <v>22</v>
      </c>
    </row>
    <row r="25" spans="2:5" ht="15">
      <c r="B25" s="78">
        <v>42753</v>
      </c>
      <c r="C25" s="83">
        <v>383391010</v>
      </c>
      <c r="D25" s="84"/>
      <c r="E25" s="84" t="s">
        <v>17</v>
      </c>
    </row>
    <row r="26" spans="2:5" ht="15">
      <c r="B26" s="78">
        <v>42760</v>
      </c>
      <c r="C26" s="83">
        <v>388461541</v>
      </c>
      <c r="D26" s="84"/>
      <c r="E26" s="84" t="s">
        <v>14</v>
      </c>
    </row>
    <row r="27" spans="2:5" ht="15">
      <c r="B27" s="78"/>
      <c r="C27" s="83"/>
      <c r="D27" s="84"/>
      <c r="E27" s="8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2017-01-26T13:35:42Z</dcterms:modified>
  <cp:category/>
  <cp:version/>
  <cp:contentType/>
  <cp:contentStatus/>
  <cp:revision>276</cp:revision>
</cp:coreProperties>
</file>