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<sst xmlns="http://schemas.openxmlformats.org/spreadsheetml/2006/main" count="217" uniqueCount="152">
  <si>
    <t>MAGYARORSZÁG HÉTVÉGI TOPLISTA</t>
  </si>
  <si>
    <t>2017.03.23. -2017.03.26.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</si>
  <si>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</si>
  <si>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</si>
  <si>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</si>
  <si>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</si>
  <si>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</si>
  <si>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</si>
  <si>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</si>
  <si>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</si>
  <si>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</si>
  <si>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</si>
  <si>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</si>
  <si>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</si>
  <si>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Beauty and the Beast</t>
  </si>
  <si>
    <t>A szépség és a szörnyeteg</t>
  </si>
  <si>
    <t>Forum</t>
  </si>
  <si>
    <t>Kincsem</t>
  </si>
  <si>
    <t>Life</t>
  </si>
  <si>
    <t xml:space="preserve">Élet </t>
  </si>
  <si>
    <t>InterCom</t>
  </si>
  <si>
    <t>Chips</t>
  </si>
  <si>
    <t>Bukós szakasz</t>
  </si>
  <si>
    <t>Kong: Koponya-sziget</t>
  </si>
  <si>
    <t xml:space="preserve">Kong - Koponyasziget </t>
  </si>
  <si>
    <t>Logan</t>
  </si>
  <si>
    <t>Logan – Farkas</t>
  </si>
  <si>
    <t>Testről és lélekről</t>
  </si>
  <si>
    <t>Testről és Lélekről</t>
  </si>
  <si>
    <t>MoziNet</t>
  </si>
  <si>
    <t>John Wick: Chapter 2</t>
  </si>
  <si>
    <t>John Wick: 2. felvonás</t>
  </si>
  <si>
    <t>Freeman</t>
  </si>
  <si>
    <t>Rock Dog</t>
  </si>
  <si>
    <t>Rock Csont</t>
  </si>
  <si>
    <t>BBM</t>
  </si>
  <si>
    <t>A Dog's Purpose</t>
  </si>
  <si>
    <t>Egy kutya négy élete</t>
  </si>
  <si>
    <t>TOP 10</t>
  </si>
  <si>
    <t>Silence</t>
  </si>
  <si>
    <t>Némaság</t>
  </si>
  <si>
    <t>T2 Trainspotting</t>
  </si>
  <si>
    <t xml:space="preserve">The LEGO Batman Movie </t>
  </si>
  <si>
    <t xml:space="preserve">Lego Batman - A film </t>
  </si>
  <si>
    <t>Fist Fight</t>
  </si>
  <si>
    <t>Pofoncsata</t>
  </si>
  <si>
    <t>Fifty Shades Darker</t>
  </si>
  <si>
    <t>A sötét ötven árnyalata</t>
  </si>
  <si>
    <t>UIP</t>
  </si>
  <si>
    <t>Ballerina</t>
  </si>
  <si>
    <t>Balerina</t>
  </si>
  <si>
    <t>Stefan Zweig: Farewell to Europe</t>
  </si>
  <si>
    <t>Stefan Zweig - Búcsú Európától</t>
  </si>
  <si>
    <t>Manchester by the Sea</t>
  </si>
  <si>
    <t>A régi város</t>
  </si>
  <si>
    <t>Split</t>
  </si>
  <si>
    <t>Széttörve</t>
  </si>
  <si>
    <t>Sing</t>
  </si>
  <si>
    <t>Énekelj!</t>
  </si>
  <si>
    <t>Rogue One: A Star Wars Story</t>
  </si>
  <si>
    <t>Zsivány Egyes: Egy Star Wars történet (12)</t>
  </si>
  <si>
    <t>Un petit boulot</t>
  </si>
  <si>
    <t>Másodállás</t>
  </si>
  <si>
    <t>A Company</t>
  </si>
  <si>
    <t>Jackie</t>
  </si>
  <si>
    <t>Passengers</t>
  </si>
  <si>
    <t>Utazók</t>
  </si>
  <si>
    <t>Strangled</t>
  </si>
  <si>
    <t>A martfűi rém</t>
  </si>
  <si>
    <t>Lion</t>
  </si>
  <si>
    <t>Oroszlán</t>
  </si>
  <si>
    <t>Vaiana</t>
  </si>
  <si>
    <t>Az Állampolgár</t>
  </si>
  <si>
    <t>It’s not the time of my life</t>
  </si>
  <si>
    <t>Ernelláék Farkaséknál</t>
  </si>
  <si>
    <t>Rings</t>
  </si>
  <si>
    <t>Körök</t>
  </si>
  <si>
    <t>La tortue rouge</t>
  </si>
  <si>
    <t>A vörös teknős</t>
  </si>
  <si>
    <t>Surf's Up 2: WaveMania</t>
  </si>
  <si>
    <t>Vigyázz, kész, szörf! 2</t>
  </si>
  <si>
    <t>Gold</t>
  </si>
  <si>
    <t>Arany</t>
  </si>
  <si>
    <t>A Cure for Wellness</t>
  </si>
  <si>
    <t>Az egészség ellenszere</t>
  </si>
  <si>
    <t>La La Land</t>
  </si>
  <si>
    <t>Kaliforniai álom</t>
  </si>
  <si>
    <t>Sheep and Wolves</t>
  </si>
  <si>
    <t>Állati csetepata</t>
  </si>
  <si>
    <t>ADS</t>
  </si>
  <si>
    <t>Moonlight</t>
  </si>
  <si>
    <t>Holdfény</t>
  </si>
  <si>
    <t>Vertigo</t>
  </si>
  <si>
    <t>Great Wall</t>
  </si>
  <si>
    <t>A nagy fal</t>
  </si>
  <si>
    <t>xXx: Return of Xander Cage</t>
  </si>
  <si>
    <t>xXx: Újra akcióban</t>
  </si>
  <si>
    <t>The White King</t>
  </si>
  <si>
    <t>A fehér király</t>
  </si>
  <si>
    <t>Perfetti sconosciuti</t>
  </si>
  <si>
    <t>Teljesen idegenek</t>
  </si>
  <si>
    <t>Cinenuovo</t>
  </si>
  <si>
    <t>A Monster Calls</t>
  </si>
  <si>
    <t>Szólít a szörny</t>
  </si>
  <si>
    <t>Resident Evil: The Final Chapter</t>
  </si>
  <si>
    <t>Kaptár - Utolsó fejezet</t>
  </si>
  <si>
    <t>Ozzy</t>
  </si>
  <si>
    <t>Állati nagy szökés</t>
  </si>
  <si>
    <t>Odyssey</t>
  </si>
  <si>
    <t>A mélység kalandora</t>
  </si>
  <si>
    <t>Agassi</t>
  </si>
  <si>
    <t>A szobalány</t>
  </si>
  <si>
    <t>The Space in Between: Marina Abramovic and Brazil</t>
  </si>
  <si>
    <t>Marina Abramovic - A távolság, ami összeköt</t>
  </si>
  <si>
    <t>Hacksaw Ridge</t>
  </si>
  <si>
    <t>A fegyvertelen katona</t>
  </si>
  <si>
    <t>Vakfolt</t>
  </si>
  <si>
    <t>Amego</t>
  </si>
  <si>
    <t>Madeleine</t>
  </si>
  <si>
    <t>Tékasztorik</t>
  </si>
  <si>
    <t>Anjou Lafayette</t>
  </si>
  <si>
    <t>Halj már meg !</t>
  </si>
  <si>
    <t>Nine Lives</t>
  </si>
  <si>
    <t>Kilenc élet</t>
  </si>
  <si>
    <t>Up For Love</t>
  </si>
  <si>
    <t>Életem NAGY szerelme</t>
  </si>
  <si>
    <t>(M)uchenik / The Student</t>
  </si>
  <si>
    <t>Mártírok</t>
  </si>
  <si>
    <t>Cinefilco</t>
  </si>
  <si>
    <t>Chi trova un amico, trova un tesoro</t>
  </si>
  <si>
    <t>Kincs, ami nincs</t>
  </si>
  <si>
    <t>The Founder</t>
  </si>
  <si>
    <t>Az alapító</t>
  </si>
  <si>
    <t>Kojot</t>
  </si>
  <si>
    <t>Hungaricom</t>
  </si>
  <si>
    <t>Live by Night</t>
  </si>
  <si>
    <t>Az éjszaka törvénye</t>
  </si>
  <si>
    <t>Hidden Figures</t>
  </si>
  <si>
    <t>A számolás joga</t>
  </si>
  <si>
    <t>Why Him ?</t>
  </si>
  <si>
    <t>Miért pont ő?</t>
  </si>
  <si>
    <t>Soul Exodus</t>
  </si>
  <si>
    <t>Forushande</t>
  </si>
  <si>
    <t>Az ügyfél</t>
  </si>
  <si>
    <t>#SOHAVÉGETNEMÉRŐS</t>
  </si>
  <si>
    <t>Szinfolt Film</t>
  </si>
  <si>
    <t>Demain tout commence/</t>
  </si>
  <si>
    <t>Derült égből apu</t>
  </si>
  <si>
    <t>TOTAL</t>
  </si>
  <si>
    <t>Forrás: Filmforgalmazók Egyesülete</t>
  </si>
  <si>
    <t>Becsült adatok</t>
  </si>
  <si>
    <t>nyitó mozik száma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</si>
</sst>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69" fontId="10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9" fillId="3" borderId="2" xfId="15" applyNumberFormat="1" applyFont="1" applyFill="1" applyBorder="1" applyAlignment="1" applyProtection="1">
      <alignment/>
      <protection/>
    </xf>
    <xf numFmtId="171" fontId="10" fillId="3" borderId="2" xfId="19" applyNumberFormat="1" applyFont="1" applyFill="1" applyBorder="1" applyAlignment="1" applyProtection="1">
      <alignment vertical="center"/>
      <protection/>
    </xf>
    <xf numFmtId="169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2" fillId="2" borderId="3" xfId="0" applyFont="1" applyFill="1" applyBorder="1" applyAlignment="1" applyProtection="1">
      <alignment horizontal="left" vertical="center"/>
      <protection/>
    </xf>
    <xf numFmtId="164" fontId="12" fillId="2" borderId="2" xfId="0" applyFont="1" applyFill="1" applyBorder="1" applyAlignment="1" applyProtection="1">
      <alignment horizontal="left" vertical="center"/>
      <protection/>
    </xf>
    <xf numFmtId="169" fontId="12" fillId="2" borderId="2" xfId="0" applyNumberFormat="1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9" fontId="13" fillId="2" borderId="2" xfId="0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C7" sqref="C7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3.28125" style="0" customWidth="1"/>
    <col min="6" max="6" width="5.00390625" style="0" customWidth="1"/>
    <col min="7" max="7" width="7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42820</v>
      </c>
      <c r="E4" s="15" t="s">
        <v>16</v>
      </c>
      <c r="F4" s="16"/>
      <c r="G4" s="17">
        <f aca="true" t="shared" si="0" ref="G4:G13">ROUNDUP(DATEDIF(D4,$B$75,"d")/7,0)</f>
        <v>1</v>
      </c>
      <c r="H4" s="18">
        <v>131906045</v>
      </c>
      <c r="I4" s="19">
        <v>90589</v>
      </c>
      <c r="J4" s="18"/>
      <c r="K4" s="20">
        <f aca="true" t="shared" si="1" ref="K4:K15">IF(J4&lt;&gt;0,-(J4-H4)/J4,"")</f>
        <v>0</v>
      </c>
      <c r="L4" s="21">
        <v>131906045</v>
      </c>
      <c r="M4" s="21">
        <v>90589</v>
      </c>
    </row>
    <row r="5" spans="1:13" ht="15.75">
      <c r="A5" s="12">
        <v>2</v>
      </c>
      <c r="B5" s="15" t="s">
        <v>17</v>
      </c>
      <c r="C5" s="15" t="s">
        <v>17</v>
      </c>
      <c r="D5" s="14">
        <v>42810</v>
      </c>
      <c r="E5" s="15" t="s">
        <v>16</v>
      </c>
      <c r="F5" s="16"/>
      <c r="G5" s="17">
        <f t="shared" si="0"/>
        <v>2</v>
      </c>
      <c r="H5" s="18">
        <v>68843245</v>
      </c>
      <c r="I5" s="18">
        <v>50766</v>
      </c>
      <c r="J5" s="18">
        <v>97296195</v>
      </c>
      <c r="K5" s="20">
        <f t="shared" si="1"/>
        <v>-0.2924364102830537</v>
      </c>
      <c r="L5" s="21">
        <v>190623570</v>
      </c>
      <c r="M5" s="21">
        <v>142408</v>
      </c>
    </row>
    <row r="6" spans="1:13" ht="15.75">
      <c r="A6" s="12">
        <v>3</v>
      </c>
      <c r="B6" s="13" t="s">
        <v>18</v>
      </c>
      <c r="C6" s="13" t="s">
        <v>19</v>
      </c>
      <c r="D6" s="14">
        <v>42820</v>
      </c>
      <c r="E6" s="15" t="s">
        <v>20</v>
      </c>
      <c r="F6" s="16">
        <v>53</v>
      </c>
      <c r="G6" s="17">
        <f t="shared" si="0"/>
        <v>1</v>
      </c>
      <c r="H6" s="18">
        <v>34541553</v>
      </c>
      <c r="I6" s="19">
        <v>23422</v>
      </c>
      <c r="J6" s="18"/>
      <c r="K6" s="20">
        <f t="shared" si="1"/>
        <v>0</v>
      </c>
      <c r="L6" s="21">
        <v>34541553</v>
      </c>
      <c r="M6" s="21">
        <v>23422</v>
      </c>
    </row>
    <row r="7" spans="1:13" ht="15.75">
      <c r="A7" s="12">
        <v>4</v>
      </c>
      <c r="B7" s="13" t="s">
        <v>21</v>
      </c>
      <c r="C7" s="13" t="s">
        <v>22</v>
      </c>
      <c r="D7" s="14">
        <v>42820</v>
      </c>
      <c r="E7" s="15" t="s">
        <v>20</v>
      </c>
      <c r="F7" s="16">
        <v>34</v>
      </c>
      <c r="G7" s="17">
        <f t="shared" si="0"/>
        <v>1</v>
      </c>
      <c r="H7" s="18">
        <v>18945947</v>
      </c>
      <c r="I7" s="19">
        <v>12990</v>
      </c>
      <c r="J7" s="18"/>
      <c r="K7" s="20">
        <f t="shared" si="1"/>
        <v>0</v>
      </c>
      <c r="L7" s="21">
        <v>18945947</v>
      </c>
      <c r="M7" s="21">
        <v>12990</v>
      </c>
    </row>
    <row r="8" spans="1:13" ht="15.75">
      <c r="A8" s="12">
        <v>5</v>
      </c>
      <c r="B8" s="22" t="s">
        <v>23</v>
      </c>
      <c r="C8" s="22" t="s">
        <v>24</v>
      </c>
      <c r="D8" s="23">
        <v>42803</v>
      </c>
      <c r="E8" s="24" t="s">
        <v>20</v>
      </c>
      <c r="F8" s="25">
        <v>52</v>
      </c>
      <c r="G8" s="17">
        <f t="shared" si="0"/>
        <v>3</v>
      </c>
      <c r="H8" s="18">
        <v>14044957</v>
      </c>
      <c r="I8" s="18">
        <v>9242</v>
      </c>
      <c r="J8" s="18">
        <v>47955141</v>
      </c>
      <c r="K8" s="20">
        <f t="shared" si="1"/>
        <v>-0.7071230173215423</v>
      </c>
      <c r="L8" s="26">
        <v>188486638</v>
      </c>
      <c r="M8" s="26">
        <v>117737</v>
      </c>
    </row>
    <row r="9" spans="1:13" ht="15.75">
      <c r="A9" s="12">
        <v>6</v>
      </c>
      <c r="B9" s="22" t="s">
        <v>25</v>
      </c>
      <c r="C9" s="22" t="s">
        <v>26</v>
      </c>
      <c r="D9" s="23">
        <v>42796</v>
      </c>
      <c r="E9" s="27" t="s">
        <v>20</v>
      </c>
      <c r="F9" s="25">
        <v>51</v>
      </c>
      <c r="G9" s="17">
        <f t="shared" si="0"/>
        <v>4</v>
      </c>
      <c r="H9" s="18">
        <v>14022600</v>
      </c>
      <c r="I9" s="18">
        <v>9385</v>
      </c>
      <c r="J9" s="18">
        <v>36279030</v>
      </c>
      <c r="K9" s="20">
        <f t="shared" si="1"/>
        <v>-0.6134791916983448</v>
      </c>
      <c r="L9" s="21">
        <v>269115520</v>
      </c>
      <c r="M9" s="21">
        <v>186263</v>
      </c>
    </row>
    <row r="10" spans="1:13" ht="15.75">
      <c r="A10" s="12">
        <v>7</v>
      </c>
      <c r="B10" s="22" t="s">
        <v>27</v>
      </c>
      <c r="C10" s="22" t="s">
        <v>28</v>
      </c>
      <c r="D10" s="23">
        <v>42796</v>
      </c>
      <c r="E10" s="27" t="s">
        <v>29</v>
      </c>
      <c r="F10" s="25"/>
      <c r="G10" s="17">
        <f t="shared" si="0"/>
        <v>4</v>
      </c>
      <c r="H10" s="18">
        <v>5028405</v>
      </c>
      <c r="I10" s="18">
        <v>3722</v>
      </c>
      <c r="J10" s="18">
        <v>7689780</v>
      </c>
      <c r="K10" s="20">
        <f t="shared" si="1"/>
        <v>-0.3460924759876095</v>
      </c>
      <c r="L10" s="26">
        <v>56476893</v>
      </c>
      <c r="M10" s="26">
        <v>44419</v>
      </c>
    </row>
    <row r="11" spans="1:13" ht="15.75">
      <c r="A11" s="12">
        <v>8</v>
      </c>
      <c r="B11" s="22" t="s">
        <v>30</v>
      </c>
      <c r="C11" s="22" t="s">
        <v>31</v>
      </c>
      <c r="D11" s="23">
        <v>42789</v>
      </c>
      <c r="E11" s="27" t="s">
        <v>32</v>
      </c>
      <c r="F11" s="25">
        <v>50</v>
      </c>
      <c r="G11" s="17">
        <f t="shared" si="0"/>
        <v>5</v>
      </c>
      <c r="H11" s="18">
        <v>4774480</v>
      </c>
      <c r="I11" s="18">
        <v>3045</v>
      </c>
      <c r="J11" s="18">
        <v>12849445</v>
      </c>
      <c r="K11" s="20">
        <f t="shared" si="1"/>
        <v>-0.628429087793286</v>
      </c>
      <c r="L11" s="26">
        <v>171195535</v>
      </c>
      <c r="M11" s="26">
        <v>117367</v>
      </c>
    </row>
    <row r="12" spans="1:13" ht="15.75">
      <c r="A12" s="12">
        <v>9</v>
      </c>
      <c r="B12" s="28" t="s">
        <v>33</v>
      </c>
      <c r="C12" s="28" t="s">
        <v>34</v>
      </c>
      <c r="D12" s="23">
        <v>42803</v>
      </c>
      <c r="E12" s="27" t="s">
        <v>35</v>
      </c>
      <c r="F12" s="25">
        <v>31</v>
      </c>
      <c r="G12" s="17">
        <f t="shared" si="0"/>
        <v>3</v>
      </c>
      <c r="H12" s="18">
        <v>3768679</v>
      </c>
      <c r="I12" s="18">
        <v>2857</v>
      </c>
      <c r="J12" s="18">
        <v>10315388</v>
      </c>
      <c r="K12" s="20">
        <f t="shared" si="1"/>
        <v>-0.6346546538045879</v>
      </c>
      <c r="L12" s="26">
        <v>33155242</v>
      </c>
      <c r="M12" s="26">
        <v>24669</v>
      </c>
    </row>
    <row r="13" spans="1:13" ht="15.75">
      <c r="A13" s="12">
        <v>10</v>
      </c>
      <c r="B13" s="15" t="s">
        <v>36</v>
      </c>
      <c r="C13" s="15" t="s">
        <v>37</v>
      </c>
      <c r="D13" s="14">
        <v>42761</v>
      </c>
      <c r="E13" s="15" t="s">
        <v>32</v>
      </c>
      <c r="F13" s="16">
        <v>42</v>
      </c>
      <c r="G13" s="17">
        <f t="shared" si="0"/>
        <v>9</v>
      </c>
      <c r="H13" s="18">
        <v>3701375</v>
      </c>
      <c r="I13" s="18">
        <v>2896</v>
      </c>
      <c r="J13" s="18">
        <v>10980340</v>
      </c>
      <c r="K13" s="20">
        <f t="shared" si="1"/>
        <v>-0.6629088898886556</v>
      </c>
      <c r="L13" s="21">
        <v>202893386</v>
      </c>
      <c r="M13" s="21">
        <v>153716</v>
      </c>
    </row>
    <row r="14" spans="1:13" ht="8.25" customHeight="1">
      <c r="A14" s="12"/>
      <c r="B14" s="29"/>
      <c r="C14" s="22"/>
      <c r="D14" s="30"/>
      <c r="E14" s="31"/>
      <c r="F14" s="16"/>
      <c r="G14" s="16"/>
      <c r="H14" s="21"/>
      <c r="I14" s="21"/>
      <c r="J14" s="21"/>
      <c r="K14" s="20">
        <f t="shared" si="1"/>
        <v>0</v>
      </c>
      <c r="L14" s="21"/>
      <c r="M14" s="21"/>
    </row>
    <row r="15" spans="1:13" ht="15.75">
      <c r="A15" s="32"/>
      <c r="B15" s="33" t="s">
        <v>38</v>
      </c>
      <c r="C15" s="34"/>
      <c r="D15" s="35"/>
      <c r="E15" s="35"/>
      <c r="F15" s="36"/>
      <c r="G15" s="36"/>
      <c r="H15" s="37">
        <f>SUM(H4:H13)</f>
        <v>299577286</v>
      </c>
      <c r="I15" s="37">
        <f>SUM(I4:I13)</f>
        <v>208914</v>
      </c>
      <c r="J15" s="37">
        <v>244615016</v>
      </c>
      <c r="K15" s="38">
        <f t="shared" si="1"/>
        <v>0.22468886374497957</v>
      </c>
      <c r="L15" s="37">
        <f>SUM(L4:L13)</f>
        <v>1297340329</v>
      </c>
      <c r="M15" s="37">
        <f>SUM(M4:M13)</f>
        <v>913580</v>
      </c>
    </row>
    <row r="16" spans="1:13" ht="8.25" customHeight="1">
      <c r="A16" s="12"/>
      <c r="B16" s="29"/>
      <c r="C16" s="22"/>
      <c r="D16" s="30"/>
      <c r="E16" s="31"/>
      <c r="F16" s="16"/>
      <c r="G16" s="16"/>
      <c r="H16" s="21"/>
      <c r="I16" s="21"/>
      <c r="J16" s="39"/>
      <c r="K16" s="40"/>
      <c r="L16" s="21"/>
      <c r="M16" s="21"/>
    </row>
    <row r="17" spans="1:13" ht="15.75">
      <c r="A17" s="12">
        <v>11</v>
      </c>
      <c r="B17" s="15" t="s">
        <v>39</v>
      </c>
      <c r="C17" s="15" t="s">
        <v>40</v>
      </c>
      <c r="D17" s="14">
        <v>42810</v>
      </c>
      <c r="E17" s="15" t="s">
        <v>32</v>
      </c>
      <c r="F17" s="16">
        <v>25</v>
      </c>
      <c r="G17" s="17">
        <f aca="true" t="shared" si="2" ref="G17:G71">ROUNDUP(DATEDIF(D17,$B$75,"d")/7,0)</f>
        <v>2</v>
      </c>
      <c r="H17" s="18">
        <v>3253505</v>
      </c>
      <c r="I17" s="18">
        <v>2220</v>
      </c>
      <c r="J17" s="18">
        <v>8331444</v>
      </c>
      <c r="K17" s="20">
        <f aca="true" t="shared" si="3" ref="K17:K72">IF(J17&lt;&gt;0,-(J17-H17)/J17,"")</f>
        <v>-0.6094908637686336</v>
      </c>
      <c r="L17" s="21">
        <v>14036259</v>
      </c>
      <c r="M17" s="21">
        <v>9780</v>
      </c>
    </row>
    <row r="18" spans="1:13" ht="15.75">
      <c r="A18" s="12">
        <v>12</v>
      </c>
      <c r="B18" s="22" t="s">
        <v>41</v>
      </c>
      <c r="C18" s="22" t="s">
        <v>41</v>
      </c>
      <c r="D18" s="23">
        <v>42796</v>
      </c>
      <c r="E18" s="27" t="s">
        <v>20</v>
      </c>
      <c r="F18" s="25">
        <v>48</v>
      </c>
      <c r="G18" s="17">
        <f t="shared" si="2"/>
        <v>4</v>
      </c>
      <c r="H18" s="18">
        <v>2200917</v>
      </c>
      <c r="I18" s="41">
        <v>1443</v>
      </c>
      <c r="J18" s="18">
        <v>4773687</v>
      </c>
      <c r="K18" s="20">
        <f t="shared" si="3"/>
        <v>-0.538948196645486</v>
      </c>
      <c r="L18" s="21">
        <v>43137566</v>
      </c>
      <c r="M18" s="21">
        <v>30129</v>
      </c>
    </row>
    <row r="19" spans="1:13" ht="15.75">
      <c r="A19" s="12">
        <v>13</v>
      </c>
      <c r="B19" s="15" t="s">
        <v>42</v>
      </c>
      <c r="C19" s="15" t="s">
        <v>43</v>
      </c>
      <c r="D19" s="14">
        <v>42775</v>
      </c>
      <c r="E19" s="15" t="s">
        <v>20</v>
      </c>
      <c r="F19" s="16">
        <v>60</v>
      </c>
      <c r="G19" s="17">
        <f t="shared" si="2"/>
        <v>7</v>
      </c>
      <c r="H19" s="18">
        <v>2048160</v>
      </c>
      <c r="I19" s="18">
        <v>1479</v>
      </c>
      <c r="J19" s="18">
        <v>5538840</v>
      </c>
      <c r="K19" s="20">
        <f t="shared" si="3"/>
        <v>-0.6302186017288819</v>
      </c>
      <c r="L19" s="21">
        <v>145701538</v>
      </c>
      <c r="M19" s="21">
        <v>104354</v>
      </c>
    </row>
    <row r="20" spans="1:13" ht="15.75">
      <c r="A20" s="12">
        <v>14</v>
      </c>
      <c r="B20" s="15" t="s">
        <v>44</v>
      </c>
      <c r="C20" s="15" t="s">
        <v>45</v>
      </c>
      <c r="D20" s="14">
        <v>42782</v>
      </c>
      <c r="E20" s="15" t="s">
        <v>20</v>
      </c>
      <c r="F20" s="16">
        <v>35</v>
      </c>
      <c r="G20" s="17">
        <f t="shared" si="2"/>
        <v>6</v>
      </c>
      <c r="H20" s="18">
        <v>1448340</v>
      </c>
      <c r="I20" s="18">
        <v>992</v>
      </c>
      <c r="J20" s="18">
        <v>7379413</v>
      </c>
      <c r="K20" s="20">
        <f t="shared" si="3"/>
        <v>-0.8037323564896015</v>
      </c>
      <c r="L20" s="21">
        <v>98267409</v>
      </c>
      <c r="M20" s="21">
        <v>68880</v>
      </c>
    </row>
    <row r="21" spans="1:13" ht="15.75">
      <c r="A21" s="12">
        <v>15</v>
      </c>
      <c r="B21" s="22" t="s">
        <v>46</v>
      </c>
      <c r="C21" s="22" t="s">
        <v>47</v>
      </c>
      <c r="D21" s="23">
        <v>42775</v>
      </c>
      <c r="E21" s="24" t="s">
        <v>48</v>
      </c>
      <c r="F21" s="16">
        <v>69</v>
      </c>
      <c r="G21" s="17">
        <f t="shared" si="2"/>
        <v>7</v>
      </c>
      <c r="H21" s="18">
        <v>1121060</v>
      </c>
      <c r="I21" s="19">
        <v>717</v>
      </c>
      <c r="J21" s="18">
        <v>3456625</v>
      </c>
      <c r="K21" s="20">
        <f t="shared" si="3"/>
        <v>-0.6756778649694427</v>
      </c>
      <c r="L21" s="21">
        <v>356971915</v>
      </c>
      <c r="M21" s="21">
        <v>262178</v>
      </c>
    </row>
    <row r="22" spans="1:13" ht="15.75">
      <c r="A22" s="12">
        <v>16</v>
      </c>
      <c r="B22" s="22" t="s">
        <v>49</v>
      </c>
      <c r="C22" s="22" t="s">
        <v>50</v>
      </c>
      <c r="D22" s="23">
        <v>42754</v>
      </c>
      <c r="E22" s="27" t="s">
        <v>16</v>
      </c>
      <c r="F22" s="25"/>
      <c r="G22" s="17">
        <f t="shared" si="2"/>
        <v>10</v>
      </c>
      <c r="H22" s="21">
        <v>1086270</v>
      </c>
      <c r="I22" s="41">
        <v>842</v>
      </c>
      <c r="J22" s="21">
        <v>2904125</v>
      </c>
      <c r="K22" s="20">
        <f t="shared" si="3"/>
        <v>-0.6259561830155382</v>
      </c>
      <c r="L22" s="26">
        <v>84502502</v>
      </c>
      <c r="M22" s="26">
        <v>64037</v>
      </c>
    </row>
    <row r="23" spans="1:13" ht="15.75">
      <c r="A23" s="12">
        <v>17</v>
      </c>
      <c r="B23" s="13" t="s">
        <v>51</v>
      </c>
      <c r="C23" s="13" t="s">
        <v>52</v>
      </c>
      <c r="D23" s="14">
        <v>42820</v>
      </c>
      <c r="E23" s="15" t="s">
        <v>29</v>
      </c>
      <c r="F23" s="16"/>
      <c r="G23" s="17">
        <f t="shared" si="2"/>
        <v>1</v>
      </c>
      <c r="H23" s="18">
        <v>624465</v>
      </c>
      <c r="I23" s="19">
        <v>510</v>
      </c>
      <c r="J23" s="18"/>
      <c r="K23" s="20">
        <f t="shared" si="3"/>
        <v>0</v>
      </c>
      <c r="L23" s="21">
        <v>1334855</v>
      </c>
      <c r="M23" s="21">
        <v>1339</v>
      </c>
    </row>
    <row r="24" spans="1:13" ht="15.75">
      <c r="A24" s="12">
        <v>18</v>
      </c>
      <c r="B24" s="22" t="s">
        <v>53</v>
      </c>
      <c r="C24" s="22" t="s">
        <v>54</v>
      </c>
      <c r="D24" s="23">
        <v>42789</v>
      </c>
      <c r="E24" s="27" t="s">
        <v>20</v>
      </c>
      <c r="F24" s="25">
        <v>26</v>
      </c>
      <c r="G24" s="17">
        <f t="shared" si="2"/>
        <v>5</v>
      </c>
      <c r="H24" s="18">
        <v>566685</v>
      </c>
      <c r="I24" s="41">
        <v>386</v>
      </c>
      <c r="J24" s="18">
        <v>1670070</v>
      </c>
      <c r="K24" s="20">
        <f t="shared" si="3"/>
        <v>-0.6606818875855504</v>
      </c>
      <c r="L24" s="21">
        <v>23517977</v>
      </c>
      <c r="M24" s="21">
        <v>16554</v>
      </c>
    </row>
    <row r="25" spans="1:13" ht="15.75">
      <c r="A25" s="12">
        <v>19</v>
      </c>
      <c r="B25" s="22" t="s">
        <v>55</v>
      </c>
      <c r="C25" s="22" t="s">
        <v>56</v>
      </c>
      <c r="D25" s="23">
        <v>42754</v>
      </c>
      <c r="E25" s="27" t="s">
        <v>48</v>
      </c>
      <c r="F25" s="42">
        <v>34</v>
      </c>
      <c r="G25" s="17">
        <f t="shared" si="2"/>
        <v>10</v>
      </c>
      <c r="H25" s="21">
        <v>436310</v>
      </c>
      <c r="I25" s="41">
        <v>274</v>
      </c>
      <c r="J25" s="21">
        <v>1347795</v>
      </c>
      <c r="K25" s="20">
        <f t="shared" si="3"/>
        <v>-0.6762786625562492</v>
      </c>
      <c r="L25" s="26">
        <v>238631747</v>
      </c>
      <c r="M25" s="26">
        <v>170985</v>
      </c>
    </row>
    <row r="26" spans="1:13" ht="15.75">
      <c r="A26" s="12">
        <v>20</v>
      </c>
      <c r="B26" s="31" t="s">
        <v>57</v>
      </c>
      <c r="C26" s="31" t="s">
        <v>58</v>
      </c>
      <c r="D26" s="23">
        <v>42726</v>
      </c>
      <c r="E26" s="31" t="s">
        <v>48</v>
      </c>
      <c r="F26" s="43">
        <v>59</v>
      </c>
      <c r="G26" s="17">
        <f t="shared" si="2"/>
        <v>14</v>
      </c>
      <c r="H26" s="18">
        <v>418060</v>
      </c>
      <c r="I26" s="18">
        <v>425</v>
      </c>
      <c r="J26" s="18">
        <v>1548050</v>
      </c>
      <c r="K26" s="20">
        <f t="shared" si="3"/>
        <v>-0.729944123251833</v>
      </c>
      <c r="L26" s="18">
        <v>373728231</v>
      </c>
      <c r="M26" s="18">
        <v>290434</v>
      </c>
    </row>
    <row r="27" spans="1:13" ht="15.75">
      <c r="A27" s="12">
        <v>21</v>
      </c>
      <c r="B27" s="31" t="s">
        <v>59</v>
      </c>
      <c r="C27" s="31" t="s">
        <v>60</v>
      </c>
      <c r="D27" s="23">
        <v>42719</v>
      </c>
      <c r="E27" s="31" t="s">
        <v>16</v>
      </c>
      <c r="F27" s="16"/>
      <c r="G27" s="17">
        <f t="shared" si="2"/>
        <v>15</v>
      </c>
      <c r="H27" s="18">
        <v>307890</v>
      </c>
      <c r="I27" s="18">
        <v>176</v>
      </c>
      <c r="J27" s="18">
        <v>678690</v>
      </c>
      <c r="K27" s="20">
        <f t="shared" si="3"/>
        <v>-0.5463466383768731</v>
      </c>
      <c r="L27" s="18">
        <v>1028477666</v>
      </c>
      <c r="M27" s="18">
        <v>698946</v>
      </c>
    </row>
    <row r="28" spans="1:13" ht="15.75">
      <c r="A28" s="12">
        <v>22</v>
      </c>
      <c r="B28" s="15" t="s">
        <v>61</v>
      </c>
      <c r="C28" s="15" t="s">
        <v>62</v>
      </c>
      <c r="D28" s="23">
        <v>42803</v>
      </c>
      <c r="E28" s="15" t="s">
        <v>63</v>
      </c>
      <c r="F28" s="16">
        <v>11</v>
      </c>
      <c r="G28" s="17">
        <f t="shared" si="2"/>
        <v>3</v>
      </c>
      <c r="H28" s="18">
        <v>291020</v>
      </c>
      <c r="I28" s="18">
        <v>199</v>
      </c>
      <c r="J28" s="18">
        <v>1216260</v>
      </c>
      <c r="K28" s="20">
        <f t="shared" si="3"/>
        <v>-0.7607255027707891</v>
      </c>
      <c r="L28" s="21">
        <v>6632000</v>
      </c>
      <c r="M28" s="21">
        <v>4731</v>
      </c>
    </row>
    <row r="29" spans="1:13" ht="15.75">
      <c r="A29" s="12">
        <v>23</v>
      </c>
      <c r="B29" s="15" t="s">
        <v>64</v>
      </c>
      <c r="C29" s="15" t="s">
        <v>64</v>
      </c>
      <c r="D29" s="23">
        <v>42775</v>
      </c>
      <c r="E29" s="15" t="s">
        <v>29</v>
      </c>
      <c r="F29" s="16"/>
      <c r="G29" s="17">
        <f t="shared" si="2"/>
        <v>7</v>
      </c>
      <c r="H29" s="18">
        <v>274745</v>
      </c>
      <c r="I29" s="19">
        <v>252</v>
      </c>
      <c r="J29" s="18">
        <v>877290</v>
      </c>
      <c r="K29" s="20">
        <f t="shared" si="3"/>
        <v>-0.6868253371177148</v>
      </c>
      <c r="L29" s="21">
        <v>36737690</v>
      </c>
      <c r="M29" s="21">
        <v>27199</v>
      </c>
    </row>
    <row r="30" spans="1:13" ht="15.75">
      <c r="A30" s="12">
        <v>24</v>
      </c>
      <c r="B30" s="22" t="s">
        <v>65</v>
      </c>
      <c r="C30" s="22" t="s">
        <v>66</v>
      </c>
      <c r="D30" s="23">
        <v>42747</v>
      </c>
      <c r="E30" s="27" t="s">
        <v>20</v>
      </c>
      <c r="F30" s="42">
        <v>50</v>
      </c>
      <c r="G30" s="17">
        <f t="shared" si="2"/>
        <v>11</v>
      </c>
      <c r="H30" s="21">
        <v>210585</v>
      </c>
      <c r="I30" s="41">
        <v>119</v>
      </c>
      <c r="J30" s="21">
        <v>1915810</v>
      </c>
      <c r="K30" s="20">
        <f t="shared" si="3"/>
        <v>-0.8900804359513731</v>
      </c>
      <c r="L30" s="21">
        <v>295061229</v>
      </c>
      <c r="M30" s="21">
        <v>197260</v>
      </c>
    </row>
    <row r="31" spans="1:13" ht="15.75">
      <c r="A31" s="12">
        <v>25</v>
      </c>
      <c r="B31" s="29" t="s">
        <v>67</v>
      </c>
      <c r="C31" s="22" t="s">
        <v>68</v>
      </c>
      <c r="D31" s="23">
        <v>42684</v>
      </c>
      <c r="E31" s="27" t="s">
        <v>35</v>
      </c>
      <c r="F31" s="25">
        <v>1</v>
      </c>
      <c r="G31" s="17">
        <f t="shared" si="2"/>
        <v>20</v>
      </c>
      <c r="H31" s="18">
        <v>152050</v>
      </c>
      <c r="I31" s="41">
        <v>133</v>
      </c>
      <c r="J31" s="18">
        <v>136460</v>
      </c>
      <c r="K31" s="20">
        <f t="shared" si="3"/>
        <v>0.1142459328741023</v>
      </c>
      <c r="L31" s="26">
        <v>55735422</v>
      </c>
      <c r="M31" s="26">
        <v>44517</v>
      </c>
    </row>
    <row r="32" spans="1:13" ht="15.75">
      <c r="A32" s="12">
        <v>26</v>
      </c>
      <c r="B32" s="15" t="s">
        <v>69</v>
      </c>
      <c r="C32" s="15" t="s">
        <v>70</v>
      </c>
      <c r="D32" s="14">
        <v>42782</v>
      </c>
      <c r="E32" s="15" t="s">
        <v>16</v>
      </c>
      <c r="F32" s="16"/>
      <c r="G32" s="17">
        <f t="shared" si="2"/>
        <v>6</v>
      </c>
      <c r="H32" s="18">
        <v>149240</v>
      </c>
      <c r="I32" s="19">
        <v>104</v>
      </c>
      <c r="J32" s="18">
        <v>378015</v>
      </c>
      <c r="K32" s="20">
        <f t="shared" si="3"/>
        <v>-0.6052008518180495</v>
      </c>
      <c r="L32" s="21">
        <v>16415949</v>
      </c>
      <c r="M32" s="21">
        <v>11280</v>
      </c>
    </row>
    <row r="33" spans="1:13" ht="15.75">
      <c r="A33" s="12">
        <v>27</v>
      </c>
      <c r="B33" s="31" t="s">
        <v>71</v>
      </c>
      <c r="C33" s="31" t="s">
        <v>71</v>
      </c>
      <c r="D33" s="23">
        <v>42705</v>
      </c>
      <c r="E33" s="31" t="s">
        <v>16</v>
      </c>
      <c r="F33" s="16"/>
      <c r="G33" s="17">
        <f t="shared" si="2"/>
        <v>17</v>
      </c>
      <c r="H33" s="18">
        <v>144630</v>
      </c>
      <c r="I33" s="18">
        <v>117</v>
      </c>
      <c r="J33" s="18">
        <v>458940</v>
      </c>
      <c r="K33" s="20">
        <f t="shared" si="3"/>
        <v>-0.6848607661132174</v>
      </c>
      <c r="L33" s="18">
        <v>155234625</v>
      </c>
      <c r="M33" s="18">
        <v>124237</v>
      </c>
    </row>
    <row r="34" spans="1:13" ht="15.75">
      <c r="A34" s="12">
        <v>28</v>
      </c>
      <c r="B34" s="15" t="s">
        <v>72</v>
      </c>
      <c r="C34" s="15" t="s">
        <v>72</v>
      </c>
      <c r="D34" s="14">
        <v>42761</v>
      </c>
      <c r="E34" s="15" t="s">
        <v>29</v>
      </c>
      <c r="F34" s="16"/>
      <c r="G34" s="17">
        <f t="shared" si="2"/>
        <v>9</v>
      </c>
      <c r="H34" s="18">
        <v>125350</v>
      </c>
      <c r="I34" s="19">
        <v>227</v>
      </c>
      <c r="J34" s="18">
        <v>213800</v>
      </c>
      <c r="K34" s="20">
        <f t="shared" si="3"/>
        <v>-0.4137043966323667</v>
      </c>
      <c r="L34" s="21">
        <v>13500736</v>
      </c>
      <c r="M34" s="21">
        <v>10558</v>
      </c>
    </row>
    <row r="35" spans="1:13" ht="15.75">
      <c r="A35" s="12">
        <v>29</v>
      </c>
      <c r="B35" s="29" t="s">
        <v>73</v>
      </c>
      <c r="C35" s="22" t="s">
        <v>74</v>
      </c>
      <c r="D35" s="23">
        <v>42642</v>
      </c>
      <c r="E35" s="27" t="s">
        <v>35</v>
      </c>
      <c r="F35" s="16">
        <v>1</v>
      </c>
      <c r="G35" s="17">
        <f t="shared" si="2"/>
        <v>26</v>
      </c>
      <c r="H35" s="26">
        <v>92520</v>
      </c>
      <c r="I35" s="26">
        <v>61</v>
      </c>
      <c r="J35" s="26">
        <v>115530</v>
      </c>
      <c r="K35" s="20">
        <f t="shared" si="3"/>
        <v>-0.19916904700077903</v>
      </c>
      <c r="L35" s="18">
        <v>36723607</v>
      </c>
      <c r="M35" s="18">
        <v>30595</v>
      </c>
    </row>
    <row r="36" spans="1:13" ht="15.75">
      <c r="A36" s="12">
        <v>30</v>
      </c>
      <c r="B36" s="15" t="s">
        <v>75</v>
      </c>
      <c r="C36" s="15" t="s">
        <v>76</v>
      </c>
      <c r="D36" s="14">
        <v>42768</v>
      </c>
      <c r="E36" s="15" t="s">
        <v>48</v>
      </c>
      <c r="F36" s="16">
        <v>33</v>
      </c>
      <c r="G36" s="17">
        <f t="shared" si="2"/>
        <v>8</v>
      </c>
      <c r="H36" s="18">
        <v>91550</v>
      </c>
      <c r="I36" s="19">
        <v>89</v>
      </c>
      <c r="J36" s="18">
        <v>99360</v>
      </c>
      <c r="K36" s="20">
        <f t="shared" si="3"/>
        <v>-0.07860305958132045</v>
      </c>
      <c r="L36" s="21">
        <v>33172098</v>
      </c>
      <c r="M36" s="21">
        <v>23993</v>
      </c>
    </row>
    <row r="37" spans="1:13" ht="15.75">
      <c r="A37" s="12">
        <v>31</v>
      </c>
      <c r="B37" s="22" t="s">
        <v>77</v>
      </c>
      <c r="C37" s="22" t="s">
        <v>78</v>
      </c>
      <c r="D37" s="23">
        <v>42747</v>
      </c>
      <c r="E37" s="27" t="s">
        <v>29</v>
      </c>
      <c r="F37" s="25"/>
      <c r="G37" s="17">
        <f t="shared" si="2"/>
        <v>11</v>
      </c>
      <c r="H37" s="21">
        <v>34400</v>
      </c>
      <c r="I37" s="41">
        <v>29</v>
      </c>
      <c r="J37" s="21">
        <v>36950</v>
      </c>
      <c r="K37" s="20">
        <f t="shared" si="3"/>
        <v>-0.06901217861975643</v>
      </c>
      <c r="L37" s="26">
        <v>8806315</v>
      </c>
      <c r="M37" s="26">
        <v>7217</v>
      </c>
    </row>
    <row r="38" spans="1:13" ht="15.75">
      <c r="A38" s="12">
        <v>32</v>
      </c>
      <c r="B38" s="22" t="s">
        <v>79</v>
      </c>
      <c r="C38" s="22" t="s">
        <v>80</v>
      </c>
      <c r="D38" s="23">
        <v>42747</v>
      </c>
      <c r="E38" s="27" t="s">
        <v>35</v>
      </c>
      <c r="F38" s="25">
        <v>1</v>
      </c>
      <c r="G38" s="17">
        <f t="shared" si="2"/>
        <v>11</v>
      </c>
      <c r="H38" s="21">
        <v>6600</v>
      </c>
      <c r="I38" s="41">
        <v>11</v>
      </c>
      <c r="J38" s="21">
        <v>58800</v>
      </c>
      <c r="K38" s="20">
        <f t="shared" si="3"/>
        <v>-0.8877551020408163</v>
      </c>
      <c r="L38" s="26">
        <v>14795514</v>
      </c>
      <c r="M38" s="26">
        <v>12214</v>
      </c>
    </row>
    <row r="39" spans="1:13" ht="15.75" hidden="1">
      <c r="A39" s="12">
        <v>33</v>
      </c>
      <c r="B39" s="22" t="s">
        <v>81</v>
      </c>
      <c r="C39" s="22" t="s">
        <v>82</v>
      </c>
      <c r="D39" s="23">
        <v>42782</v>
      </c>
      <c r="E39" s="27" t="s">
        <v>32</v>
      </c>
      <c r="F39" s="25">
        <v>40</v>
      </c>
      <c r="G39" s="17">
        <f t="shared" si="2"/>
        <v>6</v>
      </c>
      <c r="H39" s="18"/>
      <c r="I39" s="41"/>
      <c r="J39" s="18">
        <v>3448370</v>
      </c>
      <c r="K39" s="20">
        <f t="shared" si="3"/>
        <v>-1</v>
      </c>
      <c r="L39" s="26"/>
      <c r="M39" s="26"/>
    </row>
    <row r="40" spans="1:13" ht="15.75" hidden="1">
      <c r="A40" s="12">
        <v>34</v>
      </c>
      <c r="B40" s="15" t="s">
        <v>83</v>
      </c>
      <c r="C40" s="15" t="s">
        <v>84</v>
      </c>
      <c r="D40" s="14">
        <v>42782</v>
      </c>
      <c r="E40" s="15" t="s">
        <v>20</v>
      </c>
      <c r="F40" s="16">
        <v>32</v>
      </c>
      <c r="G40" s="17">
        <f t="shared" si="2"/>
        <v>6</v>
      </c>
      <c r="H40" s="18"/>
      <c r="I40" s="19"/>
      <c r="J40" s="18">
        <v>2825385</v>
      </c>
      <c r="K40" s="20">
        <f t="shared" si="3"/>
        <v>-1</v>
      </c>
      <c r="L40" s="21"/>
      <c r="M40" s="21"/>
    </row>
    <row r="41" spans="1:13" ht="15.75" hidden="1">
      <c r="A41" s="12">
        <v>35</v>
      </c>
      <c r="B41" s="22" t="s">
        <v>85</v>
      </c>
      <c r="C41" s="22" t="s">
        <v>86</v>
      </c>
      <c r="D41" s="23">
        <v>42733</v>
      </c>
      <c r="E41" s="24" t="s">
        <v>32</v>
      </c>
      <c r="F41" s="43">
        <v>43</v>
      </c>
      <c r="G41" s="17">
        <f t="shared" si="2"/>
        <v>13</v>
      </c>
      <c r="H41" s="18"/>
      <c r="I41" s="19"/>
      <c r="J41" s="18">
        <v>2809015</v>
      </c>
      <c r="K41" s="20">
        <f t="shared" si="3"/>
        <v>-1</v>
      </c>
      <c r="L41" s="21"/>
      <c r="M41" s="21"/>
    </row>
    <row r="42" spans="1:13" ht="15.75" hidden="1">
      <c r="A42" s="12">
        <v>36</v>
      </c>
      <c r="B42" s="28" t="s">
        <v>87</v>
      </c>
      <c r="C42" s="28" t="s">
        <v>88</v>
      </c>
      <c r="D42" s="23">
        <v>42796</v>
      </c>
      <c r="E42" s="27" t="s">
        <v>89</v>
      </c>
      <c r="F42" s="25">
        <v>4</v>
      </c>
      <c r="G42" s="17">
        <f t="shared" si="2"/>
        <v>4</v>
      </c>
      <c r="H42" s="18"/>
      <c r="I42" s="41"/>
      <c r="J42" s="18">
        <v>2119590</v>
      </c>
      <c r="K42" s="20">
        <f t="shared" si="3"/>
        <v>-1</v>
      </c>
      <c r="L42" s="26"/>
      <c r="M42" s="26"/>
    </row>
    <row r="43" spans="1:13" ht="15.75" hidden="1">
      <c r="A43" s="12">
        <v>37</v>
      </c>
      <c r="B43" s="15" t="s">
        <v>90</v>
      </c>
      <c r="C43" s="15" t="s">
        <v>91</v>
      </c>
      <c r="D43" s="14">
        <v>42782</v>
      </c>
      <c r="E43" s="15" t="s">
        <v>92</v>
      </c>
      <c r="F43" s="16"/>
      <c r="G43" s="17">
        <f t="shared" si="2"/>
        <v>6</v>
      </c>
      <c r="H43" s="18"/>
      <c r="I43" s="19"/>
      <c r="J43" s="18">
        <v>1725640</v>
      </c>
      <c r="K43" s="20">
        <f t="shared" si="3"/>
        <v>-1</v>
      </c>
      <c r="L43" s="21"/>
      <c r="M43" s="21"/>
    </row>
    <row r="44" spans="1:13" ht="15.75" hidden="1">
      <c r="A44" s="12">
        <v>38</v>
      </c>
      <c r="B44" s="22" t="s">
        <v>93</v>
      </c>
      <c r="C44" s="22" t="s">
        <v>94</v>
      </c>
      <c r="D44" s="23">
        <v>42740</v>
      </c>
      <c r="E44" s="27" t="s">
        <v>48</v>
      </c>
      <c r="F44" s="42">
        <v>53</v>
      </c>
      <c r="G44" s="17">
        <f t="shared" si="2"/>
        <v>12</v>
      </c>
      <c r="H44" s="21"/>
      <c r="I44" s="41"/>
      <c r="J44" s="21">
        <v>540380</v>
      </c>
      <c r="K44" s="20">
        <f t="shared" si="3"/>
        <v>-1</v>
      </c>
      <c r="L44" s="26"/>
      <c r="M44" s="26"/>
    </row>
    <row r="45" spans="1:13" ht="15.75" hidden="1">
      <c r="A45" s="12">
        <v>39</v>
      </c>
      <c r="B45" s="22" t="s">
        <v>95</v>
      </c>
      <c r="C45" s="22" t="s">
        <v>96</v>
      </c>
      <c r="D45" s="23">
        <v>42754</v>
      </c>
      <c r="E45" s="27" t="s">
        <v>48</v>
      </c>
      <c r="F45" s="42">
        <v>51</v>
      </c>
      <c r="G45" s="17">
        <f t="shared" si="2"/>
        <v>10</v>
      </c>
      <c r="H45" s="21"/>
      <c r="I45" s="41"/>
      <c r="J45" s="21">
        <v>269790</v>
      </c>
      <c r="K45" s="20">
        <f t="shared" si="3"/>
        <v>-1</v>
      </c>
      <c r="L45" s="26">
        <v>119679155</v>
      </c>
      <c r="M45" s="26">
        <v>77547</v>
      </c>
    </row>
    <row r="46" spans="1:13" ht="15.75" hidden="1">
      <c r="A46" s="12">
        <v>40</v>
      </c>
      <c r="B46" s="22" t="s">
        <v>97</v>
      </c>
      <c r="C46" s="22" t="s">
        <v>98</v>
      </c>
      <c r="D46" s="23">
        <v>42803</v>
      </c>
      <c r="E46" s="27" t="s">
        <v>92</v>
      </c>
      <c r="F46" s="25"/>
      <c r="G46" s="17">
        <f t="shared" si="2"/>
        <v>3</v>
      </c>
      <c r="H46" s="18"/>
      <c r="I46" s="41"/>
      <c r="J46" s="18"/>
      <c r="K46" s="20">
        <f t="shared" si="3"/>
        <v>0</v>
      </c>
      <c r="L46" s="26"/>
      <c r="M46" s="26"/>
    </row>
    <row r="47" spans="1:13" ht="15.75" hidden="1">
      <c r="A47" s="12"/>
      <c r="B47" s="22" t="s">
        <v>99</v>
      </c>
      <c r="C47" s="22" t="s">
        <v>100</v>
      </c>
      <c r="D47" s="23">
        <v>42733</v>
      </c>
      <c r="E47" s="24" t="s">
        <v>101</v>
      </c>
      <c r="F47" s="16">
        <v>5</v>
      </c>
      <c r="G47" s="17">
        <f t="shared" si="2"/>
        <v>13</v>
      </c>
      <c r="H47" s="18"/>
      <c r="I47" s="19"/>
      <c r="J47" s="18"/>
      <c r="K47" s="20">
        <f t="shared" si="3"/>
        <v>0</v>
      </c>
      <c r="L47" s="18"/>
      <c r="M47" s="19"/>
    </row>
    <row r="48" spans="1:13" ht="15.75" hidden="1">
      <c r="A48" s="12"/>
      <c r="B48" s="22" t="s">
        <v>102</v>
      </c>
      <c r="C48" s="22" t="s">
        <v>103</v>
      </c>
      <c r="D48" s="23">
        <v>42796</v>
      </c>
      <c r="E48" s="27" t="s">
        <v>32</v>
      </c>
      <c r="F48" s="25"/>
      <c r="G48" s="17">
        <f t="shared" si="2"/>
        <v>4</v>
      </c>
      <c r="H48" s="18"/>
      <c r="I48" s="41"/>
      <c r="J48" s="18"/>
      <c r="K48" s="20">
        <f t="shared" si="3"/>
        <v>0</v>
      </c>
      <c r="L48" s="26"/>
      <c r="M48" s="26"/>
    </row>
    <row r="49" spans="1:13" ht="15.75" hidden="1">
      <c r="A49" s="12"/>
      <c r="B49" s="15" t="s">
        <v>104</v>
      </c>
      <c r="C49" s="15" t="s">
        <v>105</v>
      </c>
      <c r="D49" s="14">
        <v>42761</v>
      </c>
      <c r="E49" s="15" t="s">
        <v>20</v>
      </c>
      <c r="F49" s="43">
        <v>45</v>
      </c>
      <c r="G49" s="17">
        <f t="shared" si="2"/>
        <v>9</v>
      </c>
      <c r="H49" s="18"/>
      <c r="I49" s="19"/>
      <c r="J49" s="18"/>
      <c r="K49" s="20">
        <f t="shared" si="3"/>
        <v>0</v>
      </c>
      <c r="L49" s="18"/>
      <c r="M49" s="21"/>
    </row>
    <row r="50" spans="1:13" ht="15.75" hidden="1">
      <c r="A50" s="12"/>
      <c r="B50" s="22" t="s">
        <v>106</v>
      </c>
      <c r="C50" s="22" t="s">
        <v>107</v>
      </c>
      <c r="D50" s="23">
        <v>42740</v>
      </c>
      <c r="E50" s="27" t="s">
        <v>89</v>
      </c>
      <c r="F50" s="25">
        <v>38</v>
      </c>
      <c r="G50" s="17">
        <f t="shared" si="2"/>
        <v>12</v>
      </c>
      <c r="H50" s="21"/>
      <c r="I50" s="41"/>
      <c r="J50" s="21"/>
      <c r="K50" s="20">
        <f t="shared" si="3"/>
        <v>0</v>
      </c>
      <c r="L50" s="26"/>
      <c r="M50" s="26"/>
    </row>
    <row r="51" spans="1:13" ht="15.75" hidden="1">
      <c r="A51" s="12"/>
      <c r="B51" s="22" t="s">
        <v>108</v>
      </c>
      <c r="C51" s="22" t="s">
        <v>109</v>
      </c>
      <c r="D51" s="23">
        <v>42698</v>
      </c>
      <c r="E51" s="27" t="s">
        <v>89</v>
      </c>
      <c r="F51" s="25"/>
      <c r="G51" s="17">
        <f t="shared" si="2"/>
        <v>18</v>
      </c>
      <c r="H51" s="18"/>
      <c r="I51" s="41"/>
      <c r="J51" s="18"/>
      <c r="K51" s="20">
        <f t="shared" si="3"/>
        <v>0</v>
      </c>
      <c r="L51" s="26"/>
      <c r="M51" s="26"/>
    </row>
    <row r="52" spans="1:13" ht="15.75" hidden="1">
      <c r="A52" s="12"/>
      <c r="B52" s="31" t="s">
        <v>110</v>
      </c>
      <c r="C52" s="31" t="s">
        <v>111</v>
      </c>
      <c r="D52" s="23">
        <v>42705</v>
      </c>
      <c r="E52" s="31" t="s">
        <v>29</v>
      </c>
      <c r="F52" s="16"/>
      <c r="G52" s="17">
        <f t="shared" si="2"/>
        <v>17</v>
      </c>
      <c r="H52" s="18"/>
      <c r="I52" s="18"/>
      <c r="J52" s="18"/>
      <c r="K52" s="20">
        <f t="shared" si="3"/>
        <v>0</v>
      </c>
      <c r="L52" s="18"/>
      <c r="M52" s="18"/>
    </row>
    <row r="53" spans="1:13" ht="15.75" hidden="1">
      <c r="A53" s="12"/>
      <c r="B53" s="15" t="s">
        <v>112</v>
      </c>
      <c r="C53" s="15" t="s">
        <v>113</v>
      </c>
      <c r="D53" s="14">
        <v>42768</v>
      </c>
      <c r="E53" s="15" t="s">
        <v>89</v>
      </c>
      <c r="F53" s="16">
        <v>4</v>
      </c>
      <c r="G53" s="17">
        <f t="shared" si="2"/>
        <v>8</v>
      </c>
      <c r="H53" s="18"/>
      <c r="I53" s="19"/>
      <c r="J53" s="18"/>
      <c r="K53" s="20">
        <f t="shared" si="3"/>
        <v>0</v>
      </c>
      <c r="L53" s="26"/>
      <c r="M53" s="26"/>
    </row>
    <row r="54" spans="1:13" ht="15.75" hidden="1">
      <c r="A54" s="12"/>
      <c r="B54" s="22" t="s">
        <v>114</v>
      </c>
      <c r="C54" s="22" t="s">
        <v>115</v>
      </c>
      <c r="D54" s="23">
        <v>42733</v>
      </c>
      <c r="E54" s="24" t="s">
        <v>89</v>
      </c>
      <c r="F54" s="16">
        <v>49</v>
      </c>
      <c r="G54" s="17">
        <f t="shared" si="2"/>
        <v>13</v>
      </c>
      <c r="H54" s="18"/>
      <c r="I54" s="19"/>
      <c r="J54" s="18"/>
      <c r="K54" s="20">
        <f t="shared" si="3"/>
        <v>0</v>
      </c>
      <c r="L54" s="21"/>
      <c r="M54" s="21"/>
    </row>
    <row r="55" spans="1:13" ht="15.75" hidden="1">
      <c r="A55" s="12"/>
      <c r="B55" s="15" t="s">
        <v>116</v>
      </c>
      <c r="C55" s="15" t="s">
        <v>116</v>
      </c>
      <c r="D55" s="14">
        <v>42761</v>
      </c>
      <c r="E55" s="15" t="s">
        <v>117</v>
      </c>
      <c r="F55" s="16">
        <v>12</v>
      </c>
      <c r="G55" s="17">
        <f t="shared" si="2"/>
        <v>9</v>
      </c>
      <c r="H55" s="18"/>
      <c r="I55" s="19"/>
      <c r="J55" s="18"/>
      <c r="K55" s="20">
        <f t="shared" si="3"/>
        <v>0</v>
      </c>
      <c r="L55" s="21"/>
      <c r="M55" s="21"/>
    </row>
    <row r="56" spans="1:13" ht="15.75" hidden="1">
      <c r="A56" s="12"/>
      <c r="B56" s="22" t="s">
        <v>118</v>
      </c>
      <c r="C56" s="22" t="s">
        <v>118</v>
      </c>
      <c r="D56" s="23">
        <v>42747</v>
      </c>
      <c r="E56" s="27" t="s">
        <v>117</v>
      </c>
      <c r="F56" s="25">
        <v>1</v>
      </c>
      <c r="G56" s="17">
        <f t="shared" si="2"/>
        <v>11</v>
      </c>
      <c r="H56" s="18"/>
      <c r="I56" s="19"/>
      <c r="J56" s="18"/>
      <c r="K56" s="20">
        <f t="shared" si="3"/>
        <v>0</v>
      </c>
      <c r="L56" s="26"/>
      <c r="M56" s="26"/>
    </row>
    <row r="57" spans="1:13" ht="15.75" hidden="1">
      <c r="A57" s="12"/>
      <c r="B57" s="22" t="s">
        <v>119</v>
      </c>
      <c r="C57" s="22" t="s">
        <v>119</v>
      </c>
      <c r="D57" s="23">
        <v>42789</v>
      </c>
      <c r="E57" s="27" t="s">
        <v>120</v>
      </c>
      <c r="F57" s="25"/>
      <c r="G57" s="17">
        <f t="shared" si="2"/>
        <v>5</v>
      </c>
      <c r="H57" s="18"/>
      <c r="I57" s="41"/>
      <c r="J57" s="18"/>
      <c r="K57" s="20">
        <f t="shared" si="3"/>
        <v>0</v>
      </c>
      <c r="L57" s="26"/>
      <c r="M57" s="26"/>
    </row>
    <row r="58" spans="1:13" ht="15.75" hidden="1">
      <c r="A58" s="12"/>
      <c r="B58" s="15" t="s">
        <v>121</v>
      </c>
      <c r="C58" s="15" t="s">
        <v>121</v>
      </c>
      <c r="D58" s="14">
        <v>42705</v>
      </c>
      <c r="E58" s="15" t="s">
        <v>35</v>
      </c>
      <c r="F58" s="16">
        <v>1</v>
      </c>
      <c r="G58" s="17">
        <f t="shared" si="2"/>
        <v>17</v>
      </c>
      <c r="H58" s="18"/>
      <c r="I58" s="19"/>
      <c r="J58" s="18"/>
      <c r="K58" s="20">
        <f t="shared" si="3"/>
        <v>0</v>
      </c>
      <c r="L58" s="26"/>
      <c r="M58" s="26"/>
    </row>
    <row r="59" spans="1:13" ht="15.75" hidden="1">
      <c r="A59" s="12"/>
      <c r="B59" s="31" t="s">
        <v>122</v>
      </c>
      <c r="C59" s="31" t="s">
        <v>123</v>
      </c>
      <c r="D59" s="23">
        <v>42621</v>
      </c>
      <c r="E59" s="31" t="s">
        <v>35</v>
      </c>
      <c r="F59" s="16">
        <v>1</v>
      </c>
      <c r="G59" s="17">
        <f t="shared" si="2"/>
        <v>29</v>
      </c>
      <c r="H59" s="18"/>
      <c r="I59" s="19"/>
      <c r="J59" s="18"/>
      <c r="K59" s="20">
        <f t="shared" si="3"/>
        <v>0</v>
      </c>
      <c r="L59" s="26"/>
      <c r="M59" s="26"/>
    </row>
    <row r="60" spans="1:13" ht="15.75" hidden="1">
      <c r="A60" s="12"/>
      <c r="B60" s="15" t="s">
        <v>124</v>
      </c>
      <c r="C60" s="15" t="s">
        <v>125</v>
      </c>
      <c r="D60" s="14">
        <v>42565</v>
      </c>
      <c r="E60" s="15" t="s">
        <v>35</v>
      </c>
      <c r="F60" s="16">
        <v>1</v>
      </c>
      <c r="G60" s="17">
        <f t="shared" si="2"/>
        <v>37</v>
      </c>
      <c r="H60" s="18"/>
      <c r="I60" s="19"/>
      <c r="J60" s="18"/>
      <c r="K60" s="20">
        <f t="shared" si="3"/>
        <v>0</v>
      </c>
      <c r="L60" s="21"/>
      <c r="M60" s="21"/>
    </row>
    <row r="61" spans="1:13" ht="15.75" hidden="1">
      <c r="A61" s="12"/>
      <c r="B61" s="22" t="s">
        <v>126</v>
      </c>
      <c r="C61" s="22" t="s">
        <v>127</v>
      </c>
      <c r="D61" s="23">
        <v>42747</v>
      </c>
      <c r="E61" s="27" t="s">
        <v>128</v>
      </c>
      <c r="F61" s="25"/>
      <c r="G61" s="17">
        <f t="shared" si="2"/>
        <v>11</v>
      </c>
      <c r="H61" s="21"/>
      <c r="I61" s="18"/>
      <c r="J61" s="21"/>
      <c r="K61" s="20">
        <f t="shared" si="3"/>
        <v>0</v>
      </c>
      <c r="L61" s="21"/>
      <c r="M61" s="21"/>
    </row>
    <row r="62" spans="1:13" ht="15.75" hidden="1">
      <c r="A62" s="12"/>
      <c r="B62" s="22" t="s">
        <v>129</v>
      </c>
      <c r="C62" s="22" t="s">
        <v>130</v>
      </c>
      <c r="D62" s="23">
        <v>42740</v>
      </c>
      <c r="E62" s="27" t="s">
        <v>101</v>
      </c>
      <c r="F62" s="25">
        <v>20</v>
      </c>
      <c r="G62" s="17">
        <f t="shared" si="2"/>
        <v>12</v>
      </c>
      <c r="H62" s="18"/>
      <c r="I62" s="41"/>
      <c r="J62" s="18"/>
      <c r="K62" s="20">
        <f t="shared" si="3"/>
        <v>0</v>
      </c>
      <c r="L62" s="26"/>
      <c r="M62" s="26"/>
    </row>
    <row r="63" spans="1:13" ht="15.75" hidden="1">
      <c r="A63" s="12"/>
      <c r="B63" s="15" t="s">
        <v>131</v>
      </c>
      <c r="C63" s="15" t="s">
        <v>132</v>
      </c>
      <c r="D63" s="14">
        <v>42768</v>
      </c>
      <c r="E63" s="15" t="s">
        <v>16</v>
      </c>
      <c r="F63" s="16"/>
      <c r="G63" s="17">
        <f t="shared" si="2"/>
        <v>8</v>
      </c>
      <c r="H63" s="18"/>
      <c r="I63" s="19"/>
      <c r="J63" s="18"/>
      <c r="K63" s="20">
        <f t="shared" si="3"/>
        <v>0</v>
      </c>
      <c r="L63" s="21"/>
      <c r="M63" s="21"/>
    </row>
    <row r="64" spans="1:13" ht="15.75" hidden="1">
      <c r="A64" s="12"/>
      <c r="B64" s="15" t="s">
        <v>133</v>
      </c>
      <c r="C64" s="15" t="s">
        <v>133</v>
      </c>
      <c r="D64" s="14">
        <v>42782</v>
      </c>
      <c r="E64" s="15" t="s">
        <v>134</v>
      </c>
      <c r="F64" s="16">
        <v>20</v>
      </c>
      <c r="G64" s="17">
        <f t="shared" si="2"/>
        <v>6</v>
      </c>
      <c r="H64" s="18"/>
      <c r="I64" s="19"/>
      <c r="J64" s="18"/>
      <c r="K64" s="20">
        <f t="shared" si="3"/>
        <v>0</v>
      </c>
      <c r="L64" s="21"/>
      <c r="M64" s="21"/>
    </row>
    <row r="65" spans="1:13" ht="15.75" hidden="1">
      <c r="A65" s="12"/>
      <c r="B65" s="15" t="s">
        <v>135</v>
      </c>
      <c r="C65" s="15" t="s">
        <v>136</v>
      </c>
      <c r="D65" s="14">
        <v>42761</v>
      </c>
      <c r="E65" s="15" t="s">
        <v>20</v>
      </c>
      <c r="F65" s="43">
        <v>42</v>
      </c>
      <c r="G65" s="17">
        <f t="shared" si="2"/>
        <v>9</v>
      </c>
      <c r="H65" s="18"/>
      <c r="I65" s="19"/>
      <c r="J65" s="18"/>
      <c r="K65" s="20">
        <f t="shared" si="3"/>
        <v>0</v>
      </c>
      <c r="L65" s="18"/>
      <c r="M65" s="18"/>
    </row>
    <row r="66" spans="1:13" ht="15.75" hidden="1">
      <c r="A66" s="12"/>
      <c r="B66" s="22" t="s">
        <v>137</v>
      </c>
      <c r="C66" s="22" t="s">
        <v>138</v>
      </c>
      <c r="D66" s="23">
        <v>42754</v>
      </c>
      <c r="E66" s="27" t="s">
        <v>20</v>
      </c>
      <c r="F66" s="42">
        <v>21</v>
      </c>
      <c r="G66" s="17">
        <f t="shared" si="2"/>
        <v>10</v>
      </c>
      <c r="H66" s="21"/>
      <c r="I66" s="41"/>
      <c r="J66" s="21"/>
      <c r="K66" s="20">
        <f t="shared" si="3"/>
        <v>0</v>
      </c>
      <c r="L66" s="21"/>
      <c r="M66" s="21"/>
    </row>
    <row r="67" spans="1:13" ht="15.75" hidden="1">
      <c r="A67" s="12"/>
      <c r="B67" s="31" t="s">
        <v>139</v>
      </c>
      <c r="C67" s="22" t="s">
        <v>140</v>
      </c>
      <c r="D67" s="14">
        <v>42726</v>
      </c>
      <c r="E67" s="15" t="s">
        <v>20</v>
      </c>
      <c r="F67" s="43">
        <v>40</v>
      </c>
      <c r="G67" s="17">
        <f t="shared" si="2"/>
        <v>14</v>
      </c>
      <c r="H67" s="18"/>
      <c r="I67" s="19"/>
      <c r="J67" s="18"/>
      <c r="K67" s="20">
        <f t="shared" si="3"/>
        <v>0</v>
      </c>
      <c r="L67" s="21"/>
      <c r="M67" s="21"/>
    </row>
    <row r="68" spans="1:13" ht="15.75" hidden="1">
      <c r="A68" s="12"/>
      <c r="B68" s="44" t="s">
        <v>141</v>
      </c>
      <c r="C68" s="22" t="s">
        <v>141</v>
      </c>
      <c r="D68" s="23">
        <v>42719</v>
      </c>
      <c r="E68" s="27" t="s">
        <v>29</v>
      </c>
      <c r="F68" s="16"/>
      <c r="G68" s="17">
        <f t="shared" si="2"/>
        <v>15</v>
      </c>
      <c r="H68" s="18"/>
      <c r="I68" s="21"/>
      <c r="J68" s="18"/>
      <c r="K68" s="20">
        <f t="shared" si="3"/>
        <v>0</v>
      </c>
      <c r="L68" s="21"/>
      <c r="M68" s="21"/>
    </row>
    <row r="69" spans="1:13" ht="15.75" hidden="1">
      <c r="A69" s="12"/>
      <c r="B69" s="31" t="s">
        <v>142</v>
      </c>
      <c r="C69" s="31" t="s">
        <v>143</v>
      </c>
      <c r="D69" s="23">
        <v>42712</v>
      </c>
      <c r="E69" s="31" t="s">
        <v>29</v>
      </c>
      <c r="F69" s="16"/>
      <c r="G69" s="17">
        <f t="shared" si="2"/>
        <v>16</v>
      </c>
      <c r="H69" s="18"/>
      <c r="I69" s="18"/>
      <c r="J69" s="18"/>
      <c r="K69" s="20">
        <f t="shared" si="3"/>
        <v>0</v>
      </c>
      <c r="L69" s="18"/>
      <c r="M69" s="18"/>
    </row>
    <row r="70" spans="1:13" ht="15.75" hidden="1">
      <c r="A70" s="12"/>
      <c r="B70" s="31" t="s">
        <v>144</v>
      </c>
      <c r="C70" s="31" t="s">
        <v>144</v>
      </c>
      <c r="D70" s="23">
        <v>42705</v>
      </c>
      <c r="E70" s="31" t="s">
        <v>145</v>
      </c>
      <c r="F70" s="16">
        <v>6</v>
      </c>
      <c r="G70" s="17">
        <f t="shared" si="2"/>
        <v>17</v>
      </c>
      <c r="H70" s="18"/>
      <c r="I70" s="19"/>
      <c r="J70" s="18"/>
      <c r="K70" s="20">
        <f t="shared" si="3"/>
        <v>0</v>
      </c>
      <c r="L70" s="26"/>
      <c r="M70" s="26"/>
    </row>
    <row r="71" spans="1:13" ht="15.75" hidden="1">
      <c r="A71" s="12"/>
      <c r="B71" s="31" t="s">
        <v>146</v>
      </c>
      <c r="C71" s="31" t="s">
        <v>147</v>
      </c>
      <c r="D71" s="23">
        <v>42719</v>
      </c>
      <c r="E71" s="31" t="s">
        <v>92</v>
      </c>
      <c r="F71" s="16">
        <v>23</v>
      </c>
      <c r="G71" s="17">
        <f t="shared" si="2"/>
        <v>15</v>
      </c>
      <c r="H71" s="18"/>
      <c r="I71" s="19"/>
      <c r="J71" s="18"/>
      <c r="K71" s="20">
        <f t="shared" si="3"/>
        <v>0</v>
      </c>
      <c r="L71" s="26"/>
      <c r="M71" s="26"/>
    </row>
    <row r="72" spans="1:13" ht="15.75">
      <c r="A72" s="45"/>
      <c r="B72" s="46" t="s">
        <v>148</v>
      </c>
      <c r="C72" s="46"/>
      <c r="D72" s="46"/>
      <c r="E72" s="46"/>
      <c r="F72" s="47"/>
      <c r="G72" s="48"/>
      <c r="H72" s="49">
        <f>SUM(H15:H71)</f>
        <v>314661638</v>
      </c>
      <c r="I72" s="49">
        <f>SUM(I15:I71)</f>
        <v>219719</v>
      </c>
      <c r="J72" s="49">
        <v>280239443</v>
      </c>
      <c r="K72" s="20">
        <f t="shared" si="3"/>
        <v>0.12283137102866708</v>
      </c>
      <c r="L72" s="49">
        <f>SUM(L15:L71)</f>
        <v>4498142334</v>
      </c>
      <c r="M72" s="49">
        <f>SUM(M15:M71)</f>
        <v>3202544</v>
      </c>
    </row>
    <row r="73" ht="15.75">
      <c r="B73" t="s">
        <v>149</v>
      </c>
    </row>
    <row r="74" spans="2:8" ht="15.75">
      <c r="B74" t="s">
        <v>150</v>
      </c>
      <c r="F74" s="50"/>
      <c r="H74" t="s">
        <v>151</v>
      </c>
    </row>
    <row r="75" ht="15.75">
      <c r="B75" s="51">
        <v>42821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2017-03-27T14:08:06Z</dcterms:modified>
  <cp:category/>
  <cp:version/>
  <cp:contentType/>
  <cp:contentStatus/>
  <cp:revision>321</cp:revision>
</cp:coreProperties>
</file>