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Weekly Toplist" sheetId="1" r:id="rId1"/>
    <sheet name="Movie Opening Weeks" sheetId="2" r:id="rId2"/>
    <sheet name="Weekly Totals" sheetId="3" r:id="rId3"/>
    <sheet name="Munkalap4" sheetId="4" r:id="rId4"/>
  </sheets>
  <definedNames/>
  <calcPr fullCalcOnLoad="1"/>
</workbook>
</file>

<file path=xl/sharedStrings.xml><?xml version="1.0" encoding="utf-8"?>
<sst xmlns="http://schemas.openxmlformats.org/spreadsheetml/2006/main" count="623" uniqueCount="275">
  <si>
    <t>MAGYARORSZÁG MŰSORHETI TOPLISTA</t>
  </si>
  <si>
    <t>2017.03.30. -04.05.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</si>
  <si>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</si>
  <si>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</si>
  <si>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</si>
  <si>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</si>
  <si>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</si>
  <si>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</si>
  <si>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</si>
  <si>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</si>
  <si>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</si>
  <si>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</si>
  <si>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</si>
  <si>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</si>
  <si>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Beauty and the Beast</t>
  </si>
  <si>
    <t>A szépség és a szörnyeteg</t>
  </si>
  <si>
    <t>Forum</t>
  </si>
  <si>
    <t>Ghost In the Shell</t>
  </si>
  <si>
    <t>Páncélba zárt szellem</t>
  </si>
  <si>
    <t>UIP</t>
  </si>
  <si>
    <t>Kincsem</t>
  </si>
  <si>
    <t>Smurfs: The Lost Village</t>
  </si>
  <si>
    <t>Hupikék törpikék 3. - Az elveszett falu</t>
  </si>
  <si>
    <t>InterCom</t>
  </si>
  <si>
    <t>Life</t>
  </si>
  <si>
    <t xml:space="preserve">Élet </t>
  </si>
  <si>
    <t>Chips</t>
  </si>
  <si>
    <t>Bukós szakasz</t>
  </si>
  <si>
    <t>Logan</t>
  </si>
  <si>
    <t>Logan – Farkas</t>
  </si>
  <si>
    <t>The Zookeeper's Wife</t>
  </si>
  <si>
    <t>Menedék</t>
  </si>
  <si>
    <t>Kong: Koponya-sziget</t>
  </si>
  <si>
    <t xml:space="preserve">Kong - Koponyasziget </t>
  </si>
  <si>
    <t>Testről és lélekről</t>
  </si>
  <si>
    <t>Testről és Lélekről</t>
  </si>
  <si>
    <t>MoziNet</t>
  </si>
  <si>
    <t>TOP 10</t>
  </si>
  <si>
    <t>Voyage of Time: Life's Journey</t>
  </si>
  <si>
    <t>Az Univerzum története</t>
  </si>
  <si>
    <t>Vertigo</t>
  </si>
  <si>
    <t>John Wick: Chapter 2</t>
  </si>
  <si>
    <t>John Wick: 2. felvonás</t>
  </si>
  <si>
    <t>Freeman</t>
  </si>
  <si>
    <t>Silence</t>
  </si>
  <si>
    <t>Némaság</t>
  </si>
  <si>
    <t>Rock Dog</t>
  </si>
  <si>
    <t>Rock Csont</t>
  </si>
  <si>
    <t>BBM</t>
  </si>
  <si>
    <t>T2 Trainspotting</t>
  </si>
  <si>
    <t xml:space="preserve">The LEGO Batman Movie </t>
  </si>
  <si>
    <t xml:space="preserve">Lego Batman - A film </t>
  </si>
  <si>
    <t>Stefan Zweig: Farewell to Europe</t>
  </si>
  <si>
    <t>Stefan Zweig - Búcsú Európától</t>
  </si>
  <si>
    <t>Ballerina</t>
  </si>
  <si>
    <t>Balerina</t>
  </si>
  <si>
    <t>Fifty Shades Darker</t>
  </si>
  <si>
    <t>A sötét ötven árnyalata</t>
  </si>
  <si>
    <t>Rogue One: A Star Wars Story</t>
  </si>
  <si>
    <t>Zsivány Egyes: Egy Star Wars történet (12)</t>
  </si>
  <si>
    <t>Jackie</t>
  </si>
  <si>
    <t>Az Állampolgár</t>
  </si>
  <si>
    <t>Split</t>
  </si>
  <si>
    <t>Széttörve</t>
  </si>
  <si>
    <t>Strangled</t>
  </si>
  <si>
    <t>A martfűi rém</t>
  </si>
  <si>
    <t>It’s not the time of my life</t>
  </si>
  <si>
    <t>Ernelláék Farkaséknál</t>
  </si>
  <si>
    <t>Surf's Up 2: WaveMania</t>
  </si>
  <si>
    <t>Vigyázz, kész, szörf! 2</t>
  </si>
  <si>
    <t>Rings</t>
  </si>
  <si>
    <t>Körök</t>
  </si>
  <si>
    <t>A Dog's Purpose</t>
  </si>
  <si>
    <t>Egy kutya négy élete</t>
  </si>
  <si>
    <t>Ghost in The Shell</t>
  </si>
  <si>
    <t>Fist Fight</t>
  </si>
  <si>
    <t>Pofoncsata</t>
  </si>
  <si>
    <t>Sheep and Wolves</t>
  </si>
  <si>
    <t>Állati csetepata</t>
  </si>
  <si>
    <t>ADS</t>
  </si>
  <si>
    <t>Manchester by the Sea</t>
  </si>
  <si>
    <t>A régi város</t>
  </si>
  <si>
    <t>Sing</t>
  </si>
  <si>
    <t>Énekelj!</t>
  </si>
  <si>
    <t>Un petit boulot</t>
  </si>
  <si>
    <t>Másodállás</t>
  </si>
  <si>
    <t>A Company</t>
  </si>
  <si>
    <t>Passengers</t>
  </si>
  <si>
    <t>Utazók</t>
  </si>
  <si>
    <t>Lion</t>
  </si>
  <si>
    <t>Oroszlán</t>
  </si>
  <si>
    <t>Vaiana</t>
  </si>
  <si>
    <t>Ozzy</t>
  </si>
  <si>
    <t>Állati nagy szökés</t>
  </si>
  <si>
    <t>La tortue rouge</t>
  </si>
  <si>
    <t>A vörös teknős</t>
  </si>
  <si>
    <t>Hacksaw Ridge</t>
  </si>
  <si>
    <t>A fegyvertelen katona</t>
  </si>
  <si>
    <t>Gold</t>
  </si>
  <si>
    <t>Arany</t>
  </si>
  <si>
    <t>La La Land</t>
  </si>
  <si>
    <t>Kaliforniai álom</t>
  </si>
  <si>
    <t>A Cure for Wellness</t>
  </si>
  <si>
    <t>Az egészség ellenszere</t>
  </si>
  <si>
    <t>Great Wall</t>
  </si>
  <si>
    <t>A nagy fal</t>
  </si>
  <si>
    <t>Tékasztorik</t>
  </si>
  <si>
    <t>Anjou Lafayette</t>
  </si>
  <si>
    <t>xXx: Return of Xander Cage</t>
  </si>
  <si>
    <t>xXx: Újra akcióban</t>
  </si>
  <si>
    <t>Moonlight</t>
  </si>
  <si>
    <t>Holdfény</t>
  </si>
  <si>
    <t>The White King</t>
  </si>
  <si>
    <t>A fehér király</t>
  </si>
  <si>
    <t>A Monster Calls</t>
  </si>
  <si>
    <t>Szólít a szörny</t>
  </si>
  <si>
    <t>Resident Evil: The Final Chapter</t>
  </si>
  <si>
    <t>Kaptár - Utolsó fejezet</t>
  </si>
  <si>
    <t>Agassi</t>
  </si>
  <si>
    <t>A szobalány</t>
  </si>
  <si>
    <t>Odyssey</t>
  </si>
  <si>
    <t>A mélység kalandora</t>
  </si>
  <si>
    <t>Hidden Figures</t>
  </si>
  <si>
    <t>A számolás joga</t>
  </si>
  <si>
    <t>The Founder</t>
  </si>
  <si>
    <t>Az alapító</t>
  </si>
  <si>
    <t>Just Drop Dead</t>
  </si>
  <si>
    <t>Halj már meg!</t>
  </si>
  <si>
    <t>Kojot</t>
  </si>
  <si>
    <t>Hungaricom</t>
  </si>
  <si>
    <t>TOTAL</t>
  </si>
  <si>
    <t>Forrás: Filmforgalmazók Egyesülete</t>
  </si>
  <si>
    <t>Becsült adatok</t>
  </si>
  <si>
    <t>Nyitó mozik száma</t>
  </si>
  <si>
    <t>Hétvégi adatok</t>
  </si>
  <si>
    <t>Fantastic Beasts and Where to Find Them</t>
  </si>
  <si>
    <t>Legendás állatok és megfigyelésük</t>
  </si>
  <si>
    <t>Doctor Strange</t>
  </si>
  <si>
    <t>Inferno</t>
  </si>
  <si>
    <t>Assassin's Creed</t>
  </si>
  <si>
    <t>Bridget Jones's Baby</t>
  </si>
  <si>
    <t>Bridget Jones babát vár</t>
  </si>
  <si>
    <t>Office Christmas Party</t>
  </si>
  <si>
    <t>Hivatali Karácsony</t>
  </si>
  <si>
    <t>Arrival</t>
  </si>
  <si>
    <t>Érkezés</t>
  </si>
  <si>
    <t>The Accountant</t>
  </si>
  <si>
    <t>A könyvelő</t>
  </si>
  <si>
    <t>Why Him ?</t>
  </si>
  <si>
    <t>Miért pont ő?</t>
  </si>
  <si>
    <t>War Dogs</t>
  </si>
  <si>
    <t>Haverok fegyverben</t>
  </si>
  <si>
    <t>The Girl on the Train</t>
  </si>
  <si>
    <t>A lány a vonaton</t>
  </si>
  <si>
    <t>Trolls</t>
  </si>
  <si>
    <t>Trollok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</si>
  <si>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</si>
  <si>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</si>
  <si>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</si>
  <si>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</si>
  <si>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</si>
  <si>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</si>
  <si>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</si>
  <si>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</si>
  <si>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</si>
  <si>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</si>
  <si>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</si>
  <si>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</si>
  <si>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Masterminds</t>
  </si>
  <si>
    <t>Lángelmék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</si>
  <si>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</si>
  <si>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</si>
  <si>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</si>
  <si>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</si>
  <si>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</si>
  <si>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</si>
  <si>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</si>
  <si>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</si>
  <si>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</si>
  <si>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</si>
  <si>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</si>
  <si>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</si>
  <si>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</si>
  <si>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</si>
  <si>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</si>
  <si>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</si>
  <si>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</si>
  <si>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</si>
  <si>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</si>
  <si>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</si>
  <si>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</si>
  <si>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</si>
  <si>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</si>
  <si>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</si>
  <si>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Cinetel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</si>
  <si>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</si>
  <si>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</si>
  <si>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</si>
  <si>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</si>
  <si>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</si>
  <si>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</si>
  <si>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</si>
  <si>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</si>
  <si>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</si>
  <si>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</si>
  <si>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</si>
  <si>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</si>
  <si>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</si>
  <si>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</si>
  <si>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</si>
  <si>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</si>
  <si>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</si>
  <si>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</si>
  <si>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</si>
  <si>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</si>
  <si>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</si>
  <si>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</si>
  <si>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</si>
  <si>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</si>
  <si>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</si>
  <si>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</si>
  <si>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</si>
  <si>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</si>
  <si>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</si>
  <si>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</si>
  <si>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</si>
  <si>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</si>
  <si>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Cinenuovo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</si>
  <si>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</si>
  <si>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</si>
  <si>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</si>
  <si>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</si>
  <si>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</si>
  <si>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</si>
  <si>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</si>
  <si>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</si>
  <si>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Renesse</t>
  </si>
  <si>
    <t>Sexkemping</t>
  </si>
  <si>
    <t>Toni Erdmann</t>
  </si>
  <si>
    <t>Cirko Film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</si>
  <si>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</si>
  <si>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</si>
  <si>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</si>
  <si>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</si>
  <si>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</si>
  <si>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</si>
  <si>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</si>
  <si>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</si>
  <si>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</si>
  <si>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</si>
  <si>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</si>
  <si>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</si>
  <si>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</si>
  <si>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</si>
  <si>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</si>
  <si>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</si>
  <si>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</si>
  <si>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</si>
  <si>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</si>
  <si>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Cinefilco</t>
  </si>
  <si>
    <t xml:space="preserve">The Beautiful Days of Aranjuez   </t>
  </si>
  <si>
    <t>Aranjuezi szép napok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</si>
  <si>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</si>
  <si>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</si>
  <si>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</si>
  <si>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</si>
  <si>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</si>
  <si>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</si>
  <si>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</si>
  <si>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</si>
  <si>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Magyar cím</t>
  </si>
  <si>
    <t>Heti bevétel</t>
  </si>
  <si>
    <t>Heti néző</t>
  </si>
  <si>
    <t>Bevétel</t>
  </si>
  <si>
    <t>Néző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</si>
</sst>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YYYY\-MM\-DD"/>
    <numFmt numFmtId="173" formatCode="#,##0\ [$Ft-40E];[RED]\-#,##0\ [$Ft-40E]"/>
    <numFmt numFmtId="174" formatCode="#,##0.00\ [$Ft-40E];[RED]\-#,##0.00\ [$Ft-40E]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9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/>
    </xf>
    <xf numFmtId="171" fontId="9" fillId="0" borderId="2" xfId="19" applyNumberFormat="1" applyFont="1" applyFill="1" applyBorder="1" applyAlignment="1" applyProtection="1">
      <alignment vertical="center"/>
      <protection/>
    </xf>
    <xf numFmtId="169" fontId="9" fillId="0" borderId="2" xfId="15" applyNumberFormat="1" applyFont="1" applyFill="1" applyBorder="1" applyAlignment="1" applyProtection="1">
      <alignment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Border="1" applyAlignment="1">
      <alignment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4" fontId="9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9" fontId="8" fillId="0" borderId="2" xfId="15" applyNumberFormat="1" applyFont="1" applyFill="1" applyBorder="1" applyAlignment="1" applyProtection="1">
      <alignment/>
      <protection/>
    </xf>
    <xf numFmtId="169" fontId="9" fillId="0" borderId="2" xfId="15" applyNumberFormat="1" applyFont="1" applyFill="1" applyBorder="1" applyAlignment="1" applyProtection="1">
      <alignment horizontal="right"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9" fontId="9" fillId="3" borderId="2" xfId="0" applyNumberFormat="1" applyFont="1" applyFill="1" applyBorder="1" applyAlignment="1" applyProtection="1">
      <alignment vertical="center"/>
      <protection locked="0"/>
    </xf>
    <xf numFmtId="164" fontId="8" fillId="3" borderId="2" xfId="0" applyFont="1" applyFill="1" applyBorder="1" applyAlignment="1">
      <alignment/>
    </xf>
    <xf numFmtId="169" fontId="9" fillId="3" borderId="2" xfId="0" applyNumberFormat="1" applyFont="1" applyFill="1" applyBorder="1" applyAlignment="1" applyProtection="1">
      <alignment horizontal="center" vertical="center"/>
      <protection locked="0"/>
    </xf>
    <xf numFmtId="169" fontId="12" fillId="3" borderId="2" xfId="15" applyNumberFormat="1" applyFont="1" applyFill="1" applyBorder="1" applyAlignment="1" applyProtection="1">
      <alignment/>
      <protection/>
    </xf>
    <xf numFmtId="171" fontId="13" fillId="3" borderId="2" xfId="19" applyNumberFormat="1" applyFont="1" applyFill="1" applyBorder="1" applyAlignment="1" applyProtection="1">
      <alignment vertical="center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9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Font="1" applyFill="1" applyBorder="1" applyAlignment="1">
      <alignment wrapText="1"/>
    </xf>
    <xf numFmtId="164" fontId="8" fillId="0" borderId="2" xfId="0" applyFont="1" applyBorder="1" applyAlignment="1">
      <alignment horizontal="center"/>
    </xf>
    <xf numFmtId="169" fontId="8" fillId="0" borderId="2" xfId="15" applyNumberFormat="1" applyFont="1" applyFill="1" applyBorder="1" applyAlignment="1" applyProtection="1">
      <alignment wrapText="1"/>
      <protection/>
    </xf>
    <xf numFmtId="169" fontId="8" fillId="0" borderId="2" xfId="0" applyNumberFormat="1" applyFont="1" applyBorder="1" applyAlignment="1">
      <alignment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9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9" fontId="15" fillId="2" borderId="6" xfId="0" applyNumberFormat="1" applyFont="1" applyFill="1" applyBorder="1" applyAlignment="1" applyProtection="1">
      <alignment vertical="center"/>
      <protection/>
    </xf>
    <xf numFmtId="170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4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4" fontId="16" fillId="0" borderId="0" xfId="0" applyFont="1" applyAlignment="1">
      <alignment horizontal="center"/>
    </xf>
    <xf numFmtId="164" fontId="8" fillId="0" borderId="2" xfId="0" applyFont="1" applyFill="1" applyBorder="1" applyAlignment="1">
      <alignment horizontal="center" wrapText="1"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9" fillId="0" borderId="7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/>
    </xf>
    <xf numFmtId="164" fontId="9" fillId="0" borderId="2" xfId="0" applyFont="1" applyFill="1" applyBorder="1" applyAlignment="1">
      <alignment vertical="center"/>
    </xf>
    <xf numFmtId="169" fontId="8" fillId="0" borderId="2" xfId="0" applyNumberFormat="1" applyFont="1" applyBorder="1" applyAlignment="1">
      <alignment wrapText="1"/>
    </xf>
    <xf numFmtId="164" fontId="8" fillId="0" borderId="2" xfId="0" applyFont="1" applyBorder="1" applyAlignment="1">
      <alignment wrapText="1"/>
    </xf>
    <xf numFmtId="169" fontId="9" fillId="6" borderId="2" xfId="15" applyNumberFormat="1" applyFont="1" applyFill="1" applyBorder="1" applyAlignment="1" applyProtection="1">
      <alignment/>
      <protection/>
    </xf>
    <xf numFmtId="164" fontId="9" fillId="0" borderId="2" xfId="0" applyFont="1" applyFill="1" applyBorder="1" applyAlignment="1">
      <alignment/>
    </xf>
    <xf numFmtId="164" fontId="8" fillId="0" borderId="2" xfId="0" applyFont="1" applyBorder="1" applyAlignment="1" applyProtection="1">
      <alignment horizontal="left" vertical="center"/>
      <protection/>
    </xf>
    <xf numFmtId="169" fontId="8" fillId="7" borderId="2" xfId="15" applyNumberFormat="1" applyFont="1" applyFill="1" applyBorder="1" applyAlignment="1" applyProtection="1">
      <alignment/>
      <protection/>
    </xf>
    <xf numFmtId="169" fontId="8" fillId="0" borderId="0" xfId="0" applyNumberFormat="1" applyFont="1" applyAlignment="1">
      <alignment/>
    </xf>
    <xf numFmtId="164" fontId="8" fillId="0" borderId="2" xfId="0" applyFont="1" applyFill="1" applyBorder="1" applyAlignment="1" applyProtection="1">
      <alignment horizontal="left" vertical="center"/>
      <protection/>
    </xf>
    <xf numFmtId="169" fontId="8" fillId="5" borderId="2" xfId="15" applyNumberFormat="1" applyFont="1" applyFill="1" applyBorder="1" applyAlignment="1" applyProtection="1">
      <alignment/>
      <protection/>
    </xf>
    <xf numFmtId="169" fontId="8" fillId="5" borderId="2" xfId="15" applyNumberFormat="1" applyFont="1" applyFill="1" applyBorder="1" applyAlignment="1" applyProtection="1">
      <alignment wrapText="1"/>
      <protection/>
    </xf>
    <xf numFmtId="169" fontId="8" fillId="0" borderId="0" xfId="0" applyNumberFormat="1" applyFont="1" applyAlignment="1">
      <alignment wrapText="1"/>
    </xf>
    <xf numFmtId="164" fontId="0" fillId="0" borderId="2" xfId="0" applyFont="1" applyBorder="1" applyAlignment="1">
      <alignment wrapText="1"/>
    </xf>
    <xf numFmtId="169" fontId="8" fillId="5" borderId="2" xfId="0" applyNumberFormat="1" applyFont="1" applyFill="1" applyBorder="1" applyAlignment="1">
      <alignment/>
    </xf>
    <xf numFmtId="169" fontId="8" fillId="0" borderId="0" xfId="15" applyNumberFormat="1" applyFont="1" applyFill="1" applyBorder="1" applyAlignment="1" applyProtection="1">
      <alignment wrapText="1"/>
      <protection/>
    </xf>
    <xf numFmtId="169" fontId="8" fillId="0" borderId="2" xfId="15" applyNumberFormat="1" applyFont="1" applyFill="1" applyBorder="1" applyAlignment="1" applyProtection="1">
      <alignment horizontal="right"/>
      <protection/>
    </xf>
    <xf numFmtId="164" fontId="17" fillId="0" borderId="2" xfId="0" applyFont="1" applyBorder="1" applyAlignment="1">
      <alignment/>
    </xf>
    <xf numFmtId="169" fontId="17" fillId="0" borderId="2" xfId="0" applyNumberFormat="1" applyFont="1" applyBorder="1" applyAlignment="1">
      <alignment/>
    </xf>
    <xf numFmtId="172" fontId="8" fillId="0" borderId="2" xfId="0" applyNumberFormat="1" applyFont="1" applyBorder="1" applyAlignment="1">
      <alignment horizontal="left"/>
    </xf>
    <xf numFmtId="173" fontId="8" fillId="0" borderId="2" xfId="0" applyNumberFormat="1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9" fillId="0" borderId="2" xfId="0" applyFont="1" applyBorder="1" applyAlignment="1" applyProtection="1">
      <alignment horizontal="left" vertical="center"/>
      <protection/>
    </xf>
    <xf numFmtId="169" fontId="8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64" fontId="0" fillId="0" borderId="2" xfId="0" applyBorder="1" applyAlignment="1">
      <alignment/>
    </xf>
    <xf numFmtId="164" fontId="0" fillId="0" borderId="0" xfId="0" applyFont="1" applyAlignment="1">
      <alignment wrapText="1"/>
    </xf>
    <xf numFmtId="174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1435"/>
          <c:w val="0.872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cat>
            <c:strRef>
              <c:f>'Weekly Totals'!$B$4:$B$36</c:f>
              <c:strCache/>
            </c:strRef>
          </c:cat>
          <c:val>
            <c:numRef>
              <c:f>'Weekly Totals'!$C$4:$C$36</c:f>
              <c:numCache/>
            </c:numRef>
          </c:val>
          <c:smooth val="0"/>
        </c:ser>
        <c:marker val="1"/>
        <c:axId val="33218185"/>
        <c:axId val="30528210"/>
      </c:lineChart>
      <c:catAx>
        <c:axId val="3321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28210"/>
        <c:crossesAt val="0"/>
        <c:auto val="0"/>
        <c:lblOffset val="100"/>
        <c:noMultiLvlLbl val="0"/>
      </c:catAx>
      <c:valAx>
        <c:axId val="30528210"/>
        <c:scaling>
          <c:orientation val="minMax"/>
          <c:min val="2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1818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89125"/>
          <c:w val="0.18375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36</xdr:row>
      <xdr:rowOff>142875</xdr:rowOff>
    </xdr:from>
    <xdr:to>
      <xdr:col>8</xdr:col>
      <xdr:colOff>590550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95250" y="7000875"/>
        <a:ext cx="82391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8.140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8" t="s">
        <v>11</v>
      </c>
      <c r="M3" s="8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42820</v>
      </c>
      <c r="E4" s="13" t="s">
        <v>16</v>
      </c>
      <c r="F4" s="15"/>
      <c r="G4" s="16">
        <f aca="true" t="shared" si="0" ref="G4:G13">ROUNDUP(DATEDIF(D4,$B$69,"d")/7,0)</f>
        <v>2</v>
      </c>
      <c r="H4" s="17">
        <v>82006574</v>
      </c>
      <c r="I4" s="17">
        <v>58397</v>
      </c>
      <c r="J4" s="17">
        <v>161358225</v>
      </c>
      <c r="K4" s="18">
        <f aca="true" t="shared" si="1" ref="K4:K13">IF(J4&lt;&gt;0,-(J4-H4)/J4,"")</f>
        <v>-0.49177320214076475</v>
      </c>
      <c r="L4" s="19">
        <v>243184209</v>
      </c>
      <c r="M4" s="19">
        <v>171422</v>
      </c>
    </row>
    <row r="5" spans="1:13" ht="15.75">
      <c r="A5" s="12">
        <v>2</v>
      </c>
      <c r="B5" s="20" t="s">
        <v>17</v>
      </c>
      <c r="C5" s="20" t="s">
        <v>18</v>
      </c>
      <c r="D5" s="21">
        <v>42824</v>
      </c>
      <c r="E5" s="22" t="s">
        <v>19</v>
      </c>
      <c r="F5" s="23"/>
      <c r="G5" s="16">
        <f t="shared" si="0"/>
        <v>1</v>
      </c>
      <c r="H5" s="17">
        <v>59247554</v>
      </c>
      <c r="I5" s="17">
        <v>37656</v>
      </c>
      <c r="J5" s="17"/>
      <c r="K5" s="18">
        <f t="shared" si="1"/>
        <v>0</v>
      </c>
      <c r="L5" s="17">
        <v>62876608</v>
      </c>
      <c r="M5" s="17">
        <v>40069</v>
      </c>
    </row>
    <row r="6" spans="1:13" ht="15.75">
      <c r="A6" s="12">
        <v>3</v>
      </c>
      <c r="B6" s="13" t="s">
        <v>20</v>
      </c>
      <c r="C6" s="13" t="s">
        <v>20</v>
      </c>
      <c r="D6" s="14">
        <v>42810</v>
      </c>
      <c r="E6" s="13" t="s">
        <v>16</v>
      </c>
      <c r="F6" s="15"/>
      <c r="G6" s="16">
        <f t="shared" si="0"/>
        <v>3</v>
      </c>
      <c r="H6" s="17">
        <v>58221485</v>
      </c>
      <c r="I6" s="17">
        <v>44139</v>
      </c>
      <c r="J6" s="17">
        <v>89399275</v>
      </c>
      <c r="K6" s="18">
        <f t="shared" si="1"/>
        <v>-0.3487476827972039</v>
      </c>
      <c r="L6" s="19">
        <v>269697393</v>
      </c>
      <c r="M6" s="19">
        <v>203824</v>
      </c>
    </row>
    <row r="7" spans="1:13" ht="15.75">
      <c r="A7" s="12">
        <v>4</v>
      </c>
      <c r="B7" s="20" t="s">
        <v>21</v>
      </c>
      <c r="C7" s="20" t="s">
        <v>22</v>
      </c>
      <c r="D7" s="21">
        <v>42824</v>
      </c>
      <c r="E7" s="22" t="s">
        <v>23</v>
      </c>
      <c r="F7" s="23">
        <v>67</v>
      </c>
      <c r="G7" s="16">
        <f t="shared" si="0"/>
        <v>1</v>
      </c>
      <c r="H7" s="17">
        <v>32393202</v>
      </c>
      <c r="I7" s="17">
        <v>24677</v>
      </c>
      <c r="J7" s="17"/>
      <c r="K7" s="18">
        <f t="shared" si="1"/>
        <v>0</v>
      </c>
      <c r="L7" s="17">
        <v>32393202</v>
      </c>
      <c r="M7" s="17">
        <v>24677</v>
      </c>
    </row>
    <row r="8" spans="1:13" ht="15.75">
      <c r="A8" s="12">
        <v>5</v>
      </c>
      <c r="B8" s="13" t="s">
        <v>24</v>
      </c>
      <c r="C8" s="13" t="s">
        <v>25</v>
      </c>
      <c r="D8" s="14">
        <v>42820</v>
      </c>
      <c r="E8" s="13" t="s">
        <v>23</v>
      </c>
      <c r="F8" s="15">
        <v>53</v>
      </c>
      <c r="G8" s="16">
        <f t="shared" si="0"/>
        <v>2</v>
      </c>
      <c r="H8" s="17">
        <v>20295250</v>
      </c>
      <c r="I8" s="17">
        <v>14268</v>
      </c>
      <c r="J8" s="17">
        <v>43246208</v>
      </c>
      <c r="K8" s="18">
        <f t="shared" si="1"/>
        <v>-0.5307045186482015</v>
      </c>
      <c r="L8" s="19">
        <v>63541458</v>
      </c>
      <c r="M8" s="19">
        <v>44478</v>
      </c>
    </row>
    <row r="9" spans="1:13" ht="15.75">
      <c r="A9" s="12">
        <v>6</v>
      </c>
      <c r="B9" s="13" t="s">
        <v>26</v>
      </c>
      <c r="C9" s="13" t="s">
        <v>27</v>
      </c>
      <c r="D9" s="14">
        <v>42820</v>
      </c>
      <c r="E9" s="13" t="s">
        <v>23</v>
      </c>
      <c r="F9" s="15">
        <v>34</v>
      </c>
      <c r="G9" s="16">
        <f t="shared" si="0"/>
        <v>2</v>
      </c>
      <c r="H9" s="17">
        <v>13118061</v>
      </c>
      <c r="I9" s="17">
        <v>9427</v>
      </c>
      <c r="J9" s="17">
        <v>22685871</v>
      </c>
      <c r="K9" s="18">
        <f t="shared" si="1"/>
        <v>-0.4217519353786328</v>
      </c>
      <c r="L9" s="19">
        <v>35803932</v>
      </c>
      <c r="M9" s="19">
        <v>25350</v>
      </c>
    </row>
    <row r="10" spans="1:13" ht="15.75">
      <c r="A10" s="12">
        <v>7</v>
      </c>
      <c r="B10" s="24" t="s">
        <v>28</v>
      </c>
      <c r="C10" s="24" t="s">
        <v>29</v>
      </c>
      <c r="D10" s="21">
        <v>42796</v>
      </c>
      <c r="E10" s="22" t="s">
        <v>23</v>
      </c>
      <c r="F10" s="23">
        <v>51</v>
      </c>
      <c r="G10" s="16">
        <f t="shared" si="0"/>
        <v>5</v>
      </c>
      <c r="H10" s="17">
        <v>9070915</v>
      </c>
      <c r="I10" s="17">
        <v>6208</v>
      </c>
      <c r="J10" s="17">
        <v>17198995</v>
      </c>
      <c r="K10" s="18">
        <f t="shared" si="1"/>
        <v>-0.47259040426490034</v>
      </c>
      <c r="L10" s="17">
        <v>281362830</v>
      </c>
      <c r="M10" s="17">
        <v>194814</v>
      </c>
    </row>
    <row r="11" spans="1:13" ht="15.75">
      <c r="A11" s="12">
        <v>8</v>
      </c>
      <c r="B11" s="20" t="s">
        <v>30</v>
      </c>
      <c r="C11" s="20" t="s">
        <v>31</v>
      </c>
      <c r="D11" s="21">
        <v>42824</v>
      </c>
      <c r="E11" s="22" t="s">
        <v>19</v>
      </c>
      <c r="F11" s="23">
        <v>30</v>
      </c>
      <c r="G11" s="16">
        <f t="shared" si="0"/>
        <v>1</v>
      </c>
      <c r="H11" s="17">
        <v>7161718</v>
      </c>
      <c r="I11" s="17">
        <v>5060</v>
      </c>
      <c r="J11" s="17"/>
      <c r="K11" s="18">
        <f t="shared" si="1"/>
        <v>0</v>
      </c>
      <c r="L11" s="17">
        <v>7161718</v>
      </c>
      <c r="M11" s="17">
        <v>5060</v>
      </c>
    </row>
    <row r="12" spans="1:13" ht="15.75">
      <c r="A12" s="12">
        <v>9</v>
      </c>
      <c r="B12" s="24" t="s">
        <v>32</v>
      </c>
      <c r="C12" s="24" t="s">
        <v>33</v>
      </c>
      <c r="D12" s="21">
        <v>42803</v>
      </c>
      <c r="E12" s="25" t="s">
        <v>23</v>
      </c>
      <c r="F12" s="23">
        <v>52</v>
      </c>
      <c r="G12" s="16">
        <f t="shared" si="0"/>
        <v>4</v>
      </c>
      <c r="H12" s="17">
        <v>6551080</v>
      </c>
      <c r="I12" s="17">
        <v>4251</v>
      </c>
      <c r="J12" s="17">
        <v>16848521</v>
      </c>
      <c r="K12" s="18">
        <f t="shared" si="1"/>
        <v>-0.6111777407643081</v>
      </c>
      <c r="L12" s="19">
        <v>197841282</v>
      </c>
      <c r="M12" s="19">
        <v>124029</v>
      </c>
    </row>
    <row r="13" spans="1:13" ht="15.75">
      <c r="A13" s="12">
        <v>10</v>
      </c>
      <c r="B13" s="24" t="s">
        <v>34</v>
      </c>
      <c r="C13" s="24" t="s">
        <v>35</v>
      </c>
      <c r="D13" s="21">
        <v>42796</v>
      </c>
      <c r="E13" s="22" t="s">
        <v>36</v>
      </c>
      <c r="F13" s="23"/>
      <c r="G13" s="16">
        <f t="shared" si="0"/>
        <v>5</v>
      </c>
      <c r="H13" s="17">
        <v>5272670</v>
      </c>
      <c r="I13" s="17">
        <v>4053</v>
      </c>
      <c r="J13" s="17">
        <v>7089675</v>
      </c>
      <c r="K13" s="18">
        <f t="shared" si="1"/>
        <v>-0.2562888989974858</v>
      </c>
      <c r="L13" s="17">
        <v>63939683</v>
      </c>
      <c r="M13" s="17">
        <v>50375</v>
      </c>
    </row>
    <row r="14" spans="1:13" ht="8.25" customHeight="1">
      <c r="A14" s="12"/>
      <c r="B14" s="26"/>
      <c r="C14" s="24"/>
      <c r="D14" s="27"/>
      <c r="E14" s="28"/>
      <c r="F14" s="15"/>
      <c r="G14" s="29"/>
      <c r="H14" s="30"/>
      <c r="I14" s="30"/>
      <c r="J14" s="31"/>
      <c r="K14" s="18"/>
      <c r="L14" s="30"/>
      <c r="M14" s="30"/>
    </row>
    <row r="15" spans="1:13" ht="15.75">
      <c r="A15" s="32"/>
      <c r="B15" s="33" t="s">
        <v>37</v>
      </c>
      <c r="C15" s="34"/>
      <c r="D15" s="35"/>
      <c r="E15" s="35"/>
      <c r="F15" s="36"/>
      <c r="G15" s="35"/>
      <c r="H15" s="37">
        <f>SUM(H4:H14)</f>
        <v>293338509</v>
      </c>
      <c r="I15" s="37">
        <f>SUM(I4:I14)</f>
        <v>208136</v>
      </c>
      <c r="J15" s="37">
        <v>372351417</v>
      </c>
      <c r="K15" s="38">
        <f>IF(J15&lt;&gt;0,-(J15-H15)/J15,"")</f>
        <v>-0.21219983164452413</v>
      </c>
      <c r="L15" s="37">
        <f>SUM(L4:L14)</f>
        <v>1257802315</v>
      </c>
      <c r="M15" s="37">
        <f>SUM(M4:M14)</f>
        <v>884098</v>
      </c>
    </row>
    <row r="16" spans="1:13" ht="8.25" customHeight="1">
      <c r="A16" s="12"/>
      <c r="B16" s="26"/>
      <c r="C16" s="24"/>
      <c r="D16" s="27"/>
      <c r="E16" s="28"/>
      <c r="F16" s="15"/>
      <c r="G16" s="29"/>
      <c r="H16" s="30"/>
      <c r="I16" s="30"/>
      <c r="J16" s="31"/>
      <c r="K16" s="39"/>
      <c r="L16" s="30"/>
      <c r="M16" s="30"/>
    </row>
    <row r="17" spans="1:13" ht="15.75" customHeight="1">
      <c r="A17" s="12">
        <v>11</v>
      </c>
      <c r="B17" s="20" t="s">
        <v>38</v>
      </c>
      <c r="C17" s="20" t="s">
        <v>39</v>
      </c>
      <c r="D17" s="21">
        <v>42824</v>
      </c>
      <c r="E17" s="22" t="s">
        <v>40</v>
      </c>
      <c r="F17" s="23"/>
      <c r="G17" s="16">
        <f aca="true" t="shared" si="2" ref="G17:G33">ROUNDUP(DATEDIF(D17,$B$69,"d")/7,0)</f>
        <v>1</v>
      </c>
      <c r="H17" s="17">
        <v>3008530</v>
      </c>
      <c r="I17" s="17">
        <v>2467</v>
      </c>
      <c r="J17" s="17"/>
      <c r="K17" s="18">
        <f aca="true" t="shared" si="3" ref="K17:K33">IF(J17&lt;&gt;0,-(J17-H17)/J17,"")</f>
        <v>0</v>
      </c>
      <c r="L17" s="17">
        <v>3008530</v>
      </c>
      <c r="M17" s="17">
        <v>2467</v>
      </c>
    </row>
    <row r="18" spans="1:13" ht="15.75">
      <c r="A18" s="12">
        <v>12</v>
      </c>
      <c r="B18" s="24" t="s">
        <v>41</v>
      </c>
      <c r="C18" s="24" t="s">
        <v>42</v>
      </c>
      <c r="D18" s="21">
        <v>42789</v>
      </c>
      <c r="E18" s="22" t="s">
        <v>43</v>
      </c>
      <c r="F18" s="23">
        <v>50</v>
      </c>
      <c r="G18" s="16">
        <f t="shared" si="2"/>
        <v>6</v>
      </c>
      <c r="H18" s="17">
        <v>2612215</v>
      </c>
      <c r="I18" s="17">
        <v>1724</v>
      </c>
      <c r="J18" s="17">
        <v>5842375</v>
      </c>
      <c r="K18" s="18">
        <f t="shared" si="3"/>
        <v>-0.5528847429341663</v>
      </c>
      <c r="L18" s="17">
        <v>174943595</v>
      </c>
      <c r="M18" s="17">
        <v>119896</v>
      </c>
    </row>
    <row r="19" spans="1:13" ht="15.75">
      <c r="A19" s="12">
        <v>13</v>
      </c>
      <c r="B19" s="13" t="s">
        <v>44</v>
      </c>
      <c r="C19" s="13" t="s">
        <v>45</v>
      </c>
      <c r="D19" s="14">
        <v>42810</v>
      </c>
      <c r="E19" s="13" t="s">
        <v>43</v>
      </c>
      <c r="F19" s="15">
        <v>25</v>
      </c>
      <c r="G19" s="16">
        <f t="shared" si="2"/>
        <v>3</v>
      </c>
      <c r="H19" s="17">
        <v>2146125</v>
      </c>
      <c r="I19" s="17">
        <v>1610</v>
      </c>
      <c r="J19" s="17">
        <v>4509815</v>
      </c>
      <c r="K19" s="18">
        <f t="shared" si="3"/>
        <v>-0.5241212777020787</v>
      </c>
      <c r="L19" s="19">
        <v>17451384</v>
      </c>
      <c r="M19" s="19">
        <v>12419</v>
      </c>
    </row>
    <row r="20" spans="1:13" ht="15.75">
      <c r="A20" s="12">
        <v>14</v>
      </c>
      <c r="B20" s="40" t="s">
        <v>46</v>
      </c>
      <c r="C20" s="40" t="s">
        <v>47</v>
      </c>
      <c r="D20" s="21">
        <v>42803</v>
      </c>
      <c r="E20" s="22" t="s">
        <v>48</v>
      </c>
      <c r="F20" s="23">
        <v>18</v>
      </c>
      <c r="G20" s="16">
        <f t="shared" si="2"/>
        <v>4</v>
      </c>
      <c r="H20" s="17">
        <v>1198730</v>
      </c>
      <c r="I20" s="17">
        <v>1063</v>
      </c>
      <c r="J20" s="17">
        <v>4172457</v>
      </c>
      <c r="K20" s="18">
        <f t="shared" si="3"/>
        <v>-0.712704049436579</v>
      </c>
      <c r="L20" s="19">
        <v>34755830</v>
      </c>
      <c r="M20" s="19">
        <v>26032</v>
      </c>
    </row>
    <row r="21" spans="1:13" ht="15.75">
      <c r="A21" s="12">
        <v>15</v>
      </c>
      <c r="B21" s="24" t="s">
        <v>49</v>
      </c>
      <c r="C21" s="24" t="s">
        <v>49</v>
      </c>
      <c r="D21" s="21">
        <v>42796</v>
      </c>
      <c r="E21" s="22" t="s">
        <v>23</v>
      </c>
      <c r="F21" s="23">
        <v>48</v>
      </c>
      <c r="G21" s="16">
        <f t="shared" si="2"/>
        <v>5</v>
      </c>
      <c r="H21" s="17">
        <v>1034385</v>
      </c>
      <c r="I21" s="17">
        <v>733</v>
      </c>
      <c r="J21" s="17">
        <v>3058592</v>
      </c>
      <c r="K21" s="18">
        <f t="shared" si="3"/>
        <v>-0.6618100747010389</v>
      </c>
      <c r="L21" s="17">
        <v>45029626</v>
      </c>
      <c r="M21" s="17">
        <v>31508</v>
      </c>
    </row>
    <row r="22" spans="1:13" ht="15.75">
      <c r="A22" s="12">
        <v>16</v>
      </c>
      <c r="B22" s="13" t="s">
        <v>50</v>
      </c>
      <c r="C22" s="13" t="s">
        <v>51</v>
      </c>
      <c r="D22" s="14">
        <v>42775</v>
      </c>
      <c r="E22" s="13" t="s">
        <v>23</v>
      </c>
      <c r="F22" s="15">
        <v>60</v>
      </c>
      <c r="G22" s="16">
        <f t="shared" si="2"/>
        <v>8</v>
      </c>
      <c r="H22" s="17">
        <v>746930</v>
      </c>
      <c r="I22" s="17">
        <v>573</v>
      </c>
      <c r="J22" s="17">
        <v>2173140</v>
      </c>
      <c r="K22" s="18">
        <f t="shared" si="3"/>
        <v>-0.6562899767157201</v>
      </c>
      <c r="L22" s="17">
        <v>146573448</v>
      </c>
      <c r="M22" s="17">
        <v>105025</v>
      </c>
    </row>
    <row r="23" spans="1:13" ht="15.75">
      <c r="A23" s="12">
        <v>17</v>
      </c>
      <c r="B23" s="13" t="s">
        <v>52</v>
      </c>
      <c r="C23" s="13" t="s">
        <v>53</v>
      </c>
      <c r="D23" s="14">
        <v>42820</v>
      </c>
      <c r="E23" s="13" t="s">
        <v>36</v>
      </c>
      <c r="F23" s="15"/>
      <c r="G23" s="16">
        <f t="shared" si="2"/>
        <v>2</v>
      </c>
      <c r="H23" s="17">
        <v>583990</v>
      </c>
      <c r="I23" s="17">
        <v>523</v>
      </c>
      <c r="J23" s="17">
        <v>913160</v>
      </c>
      <c r="K23" s="18">
        <f t="shared" si="3"/>
        <v>-0.3604735205221429</v>
      </c>
      <c r="L23" s="19">
        <v>2207540</v>
      </c>
      <c r="M23" s="19">
        <v>2122</v>
      </c>
    </row>
    <row r="24" spans="1:13" ht="15.75">
      <c r="A24" s="12">
        <v>18</v>
      </c>
      <c r="B24" s="24" t="s">
        <v>54</v>
      </c>
      <c r="C24" s="24" t="s">
        <v>55</v>
      </c>
      <c r="D24" s="21">
        <v>42754</v>
      </c>
      <c r="E24" s="25" t="s">
        <v>16</v>
      </c>
      <c r="F24" s="15"/>
      <c r="G24" s="16">
        <f t="shared" si="2"/>
        <v>11</v>
      </c>
      <c r="H24" s="17">
        <v>476835</v>
      </c>
      <c r="I24" s="17">
        <v>340</v>
      </c>
      <c r="J24" s="17">
        <v>1177705</v>
      </c>
      <c r="K24" s="18">
        <f t="shared" si="3"/>
        <v>-0.5951150755070242</v>
      </c>
      <c r="L24" s="17">
        <v>85207408</v>
      </c>
      <c r="M24" s="17">
        <v>64430</v>
      </c>
    </row>
    <row r="25" spans="1:13" ht="15.75">
      <c r="A25" s="12">
        <v>19</v>
      </c>
      <c r="B25" s="24" t="s">
        <v>56</v>
      </c>
      <c r="C25" s="24" t="s">
        <v>57</v>
      </c>
      <c r="D25" s="21">
        <v>42775</v>
      </c>
      <c r="E25" s="25" t="s">
        <v>19</v>
      </c>
      <c r="F25" s="15">
        <v>69</v>
      </c>
      <c r="G25" s="16">
        <f t="shared" si="2"/>
        <v>8</v>
      </c>
      <c r="H25" s="17">
        <v>397750</v>
      </c>
      <c r="I25" s="17">
        <v>243</v>
      </c>
      <c r="J25" s="17">
        <v>1442325</v>
      </c>
      <c r="K25" s="18">
        <f t="shared" si="3"/>
        <v>-0.7242299759069558</v>
      </c>
      <c r="L25" s="17">
        <v>357690930</v>
      </c>
      <c r="M25" s="17">
        <v>262637</v>
      </c>
    </row>
    <row r="26" spans="1:13" ht="15.75">
      <c r="A26" s="12">
        <v>20</v>
      </c>
      <c r="B26" s="28" t="s">
        <v>58</v>
      </c>
      <c r="C26" s="28" t="s">
        <v>59</v>
      </c>
      <c r="D26" s="21">
        <v>42719</v>
      </c>
      <c r="E26" s="13" t="s">
        <v>16</v>
      </c>
      <c r="F26" s="15"/>
      <c r="G26" s="16">
        <f t="shared" si="2"/>
        <v>16</v>
      </c>
      <c r="H26" s="17">
        <v>303750</v>
      </c>
      <c r="I26" s="17">
        <v>217</v>
      </c>
      <c r="J26" s="17">
        <v>352320</v>
      </c>
      <c r="K26" s="18">
        <f t="shared" si="3"/>
        <v>-0.13785762942779292</v>
      </c>
      <c r="L26" s="17">
        <v>1028825846</v>
      </c>
      <c r="M26" s="17">
        <v>699191</v>
      </c>
    </row>
    <row r="27" spans="1:13" ht="15.75">
      <c r="A27" s="12">
        <v>21</v>
      </c>
      <c r="B27" s="13" t="s">
        <v>60</v>
      </c>
      <c r="C27" s="13" t="s">
        <v>60</v>
      </c>
      <c r="D27" s="21">
        <v>42775</v>
      </c>
      <c r="E27" s="13" t="s">
        <v>36</v>
      </c>
      <c r="F27" s="15"/>
      <c r="G27" s="16">
        <f t="shared" si="2"/>
        <v>8</v>
      </c>
      <c r="H27" s="17">
        <v>264000</v>
      </c>
      <c r="I27" s="17">
        <v>251</v>
      </c>
      <c r="J27" s="17">
        <v>439795</v>
      </c>
      <c r="K27" s="18">
        <f t="shared" si="3"/>
        <v>-0.3997203242419764</v>
      </c>
      <c r="L27" s="17">
        <v>37195610</v>
      </c>
      <c r="M27" s="17">
        <v>27641</v>
      </c>
    </row>
    <row r="28" spans="1:13" ht="15.75">
      <c r="A28" s="12">
        <v>22</v>
      </c>
      <c r="B28" s="13" t="s">
        <v>61</v>
      </c>
      <c r="C28" s="13" t="s">
        <v>61</v>
      </c>
      <c r="D28" s="14">
        <v>42761</v>
      </c>
      <c r="E28" s="13" t="s">
        <v>36</v>
      </c>
      <c r="F28" s="15"/>
      <c r="G28" s="16">
        <f t="shared" si="2"/>
        <v>10</v>
      </c>
      <c r="H28" s="17">
        <v>251240</v>
      </c>
      <c r="I28" s="17">
        <v>219</v>
      </c>
      <c r="J28" s="17">
        <v>180600</v>
      </c>
      <c r="K28" s="18">
        <f t="shared" si="3"/>
        <v>0.391140642303433</v>
      </c>
      <c r="L28" s="17">
        <v>13869826</v>
      </c>
      <c r="M28" s="17">
        <v>10994</v>
      </c>
    </row>
    <row r="29" spans="1:13" ht="15.75">
      <c r="A29" s="12">
        <v>23</v>
      </c>
      <c r="B29" s="24" t="s">
        <v>62</v>
      </c>
      <c r="C29" s="24" t="s">
        <v>63</v>
      </c>
      <c r="D29" s="21">
        <v>42754</v>
      </c>
      <c r="E29" s="22" t="s">
        <v>19</v>
      </c>
      <c r="F29" s="41">
        <v>34</v>
      </c>
      <c r="G29" s="16">
        <f t="shared" si="2"/>
        <v>11</v>
      </c>
      <c r="H29" s="17">
        <v>193540</v>
      </c>
      <c r="I29" s="17">
        <v>122</v>
      </c>
      <c r="J29" s="17">
        <v>535340</v>
      </c>
      <c r="K29" s="18">
        <f t="shared" si="3"/>
        <v>-0.6384727462920761</v>
      </c>
      <c r="L29" s="17">
        <v>238924317</v>
      </c>
      <c r="M29" s="17">
        <v>171175</v>
      </c>
    </row>
    <row r="30" spans="1:13" ht="15.75">
      <c r="A30" s="12">
        <v>24</v>
      </c>
      <c r="B30" s="26" t="s">
        <v>64</v>
      </c>
      <c r="C30" s="24" t="s">
        <v>65</v>
      </c>
      <c r="D30" s="21">
        <v>42684</v>
      </c>
      <c r="E30" s="22" t="s">
        <v>48</v>
      </c>
      <c r="F30" s="15">
        <v>1</v>
      </c>
      <c r="G30" s="16">
        <f t="shared" si="2"/>
        <v>21</v>
      </c>
      <c r="H30" s="17">
        <v>158930</v>
      </c>
      <c r="I30" s="30">
        <v>146</v>
      </c>
      <c r="J30" s="17">
        <v>213450</v>
      </c>
      <c r="K30" s="18">
        <f t="shared" si="3"/>
        <v>-0.25542281564769265</v>
      </c>
      <c r="L30" s="19">
        <v>55955752</v>
      </c>
      <c r="M30" s="19">
        <v>44717</v>
      </c>
    </row>
    <row r="31" spans="1:13" ht="15.75">
      <c r="A31" s="12">
        <v>25</v>
      </c>
      <c r="B31" s="26" t="s">
        <v>66</v>
      </c>
      <c r="C31" s="26" t="s">
        <v>67</v>
      </c>
      <c r="D31" s="21">
        <v>42642</v>
      </c>
      <c r="E31" s="13" t="s">
        <v>48</v>
      </c>
      <c r="F31" s="15">
        <v>1</v>
      </c>
      <c r="G31" s="16">
        <f t="shared" si="2"/>
        <v>27</v>
      </c>
      <c r="H31" s="30">
        <v>97320</v>
      </c>
      <c r="I31" s="30">
        <v>89</v>
      </c>
      <c r="J31" s="30">
        <v>145380</v>
      </c>
      <c r="K31" s="18">
        <f t="shared" si="3"/>
        <v>-0.33058192323565827</v>
      </c>
      <c r="L31" s="17">
        <v>36873787</v>
      </c>
      <c r="M31" s="17">
        <v>30728</v>
      </c>
    </row>
    <row r="32" spans="1:13" ht="15.75">
      <c r="A32" s="12">
        <v>26</v>
      </c>
      <c r="B32" s="24" t="s">
        <v>68</v>
      </c>
      <c r="C32" s="24" t="s">
        <v>69</v>
      </c>
      <c r="D32" s="21">
        <v>42747</v>
      </c>
      <c r="E32" s="22" t="s">
        <v>48</v>
      </c>
      <c r="F32" s="23">
        <v>1</v>
      </c>
      <c r="G32" s="16">
        <f t="shared" si="2"/>
        <v>12</v>
      </c>
      <c r="H32" s="17">
        <v>85800</v>
      </c>
      <c r="I32" s="17">
        <v>143</v>
      </c>
      <c r="J32" s="17">
        <v>6600</v>
      </c>
      <c r="K32" s="18">
        <f t="shared" si="3"/>
        <v>12</v>
      </c>
      <c r="L32" s="19">
        <v>14881314</v>
      </c>
      <c r="M32" s="19">
        <v>12357</v>
      </c>
    </row>
    <row r="33" spans="1:13" ht="15.75">
      <c r="A33" s="12">
        <v>27</v>
      </c>
      <c r="B33" s="13" t="s">
        <v>70</v>
      </c>
      <c r="C33" s="13" t="s">
        <v>71</v>
      </c>
      <c r="D33" s="14">
        <v>42768</v>
      </c>
      <c r="E33" s="13" t="s">
        <v>19</v>
      </c>
      <c r="F33" s="15">
        <v>33</v>
      </c>
      <c r="G33" s="16">
        <f t="shared" si="2"/>
        <v>9</v>
      </c>
      <c r="H33" s="17">
        <v>0</v>
      </c>
      <c r="I33" s="17">
        <v>0</v>
      </c>
      <c r="J33" s="17">
        <v>91550</v>
      </c>
      <c r="K33" s="18">
        <f t="shared" si="3"/>
        <v>-1</v>
      </c>
      <c r="L33" s="17">
        <v>33172098</v>
      </c>
      <c r="M33" s="17">
        <v>23993</v>
      </c>
    </row>
    <row r="34" spans="1:13" ht="15.75">
      <c r="A34" s="12">
        <v>28</v>
      </c>
      <c r="B34" s="20"/>
      <c r="C34" s="20"/>
      <c r="D34" s="21"/>
      <c r="E34" s="22"/>
      <c r="F34" s="23"/>
      <c r="G34" s="16"/>
      <c r="H34" s="17"/>
      <c r="I34" s="17"/>
      <c r="J34" s="17"/>
      <c r="K34" s="18"/>
      <c r="L34" s="17"/>
      <c r="M34" s="17"/>
    </row>
    <row r="35" spans="1:13" ht="15.75" hidden="1">
      <c r="A35" s="12">
        <v>29</v>
      </c>
      <c r="B35" s="20"/>
      <c r="C35" s="20"/>
      <c r="D35" s="21"/>
      <c r="E35" s="22"/>
      <c r="F35" s="23"/>
      <c r="G35" s="16"/>
      <c r="H35" s="17"/>
      <c r="I35" s="17"/>
      <c r="J35" s="17"/>
      <c r="K35" s="18"/>
      <c r="L35" s="17"/>
      <c r="M35" s="17"/>
    </row>
    <row r="36" spans="1:13" ht="15.75" hidden="1">
      <c r="A36" s="12">
        <v>30</v>
      </c>
      <c r="B36" s="20"/>
      <c r="C36" s="20"/>
      <c r="D36" s="21"/>
      <c r="E36" s="22"/>
      <c r="F36" s="23"/>
      <c r="G36" s="16"/>
      <c r="H36" s="17"/>
      <c r="I36" s="17"/>
      <c r="J36" s="17"/>
      <c r="K36" s="18"/>
      <c r="L36" s="17"/>
      <c r="M36" s="17"/>
    </row>
    <row r="37" spans="1:13" ht="15.75" hidden="1">
      <c r="A37" s="12">
        <v>31</v>
      </c>
      <c r="B37" s="13" t="s">
        <v>72</v>
      </c>
      <c r="C37" s="13" t="s">
        <v>73</v>
      </c>
      <c r="D37" s="14">
        <v>42761</v>
      </c>
      <c r="E37" s="13" t="s">
        <v>43</v>
      </c>
      <c r="F37" s="15">
        <v>42</v>
      </c>
      <c r="G37" s="16">
        <f>ROUNDUP(DATEDIF(D37,$B$69,"d")/7,0)</f>
        <v>10</v>
      </c>
      <c r="H37" s="17"/>
      <c r="I37" s="17"/>
      <c r="J37" s="17">
        <v>4126835</v>
      </c>
      <c r="K37" s="18">
        <f aca="true" t="shared" si="4" ref="K37:K55">IF(J37&lt;&gt;0,-(J37-H37)/J37,"")</f>
        <v>-1</v>
      </c>
      <c r="L37" s="17"/>
      <c r="M37" s="17"/>
    </row>
    <row r="38" spans="1:13" ht="15.75" hidden="1">
      <c r="A38" s="12">
        <v>32</v>
      </c>
      <c r="B38" s="13" t="s">
        <v>74</v>
      </c>
      <c r="C38" s="13" t="s">
        <v>18</v>
      </c>
      <c r="D38" s="14">
        <v>42824</v>
      </c>
      <c r="E38" s="13" t="s">
        <v>19</v>
      </c>
      <c r="F38" s="15"/>
      <c r="G38" s="16">
        <v>0</v>
      </c>
      <c r="H38" s="17"/>
      <c r="I38" s="17"/>
      <c r="J38" s="17">
        <v>3629054</v>
      </c>
      <c r="K38" s="18">
        <f t="shared" si="4"/>
        <v>-1</v>
      </c>
      <c r="L38" s="19"/>
      <c r="M38" s="19"/>
    </row>
    <row r="39" spans="1:13" ht="15.75" hidden="1">
      <c r="A39" s="12">
        <v>33</v>
      </c>
      <c r="B39" s="13" t="s">
        <v>75</v>
      </c>
      <c r="C39" s="13" t="s">
        <v>76</v>
      </c>
      <c r="D39" s="14">
        <v>42782</v>
      </c>
      <c r="E39" s="13" t="s">
        <v>23</v>
      </c>
      <c r="F39" s="15">
        <v>35</v>
      </c>
      <c r="G39" s="16">
        <f aca="true" t="shared" si="5" ref="G39:G46">ROUNDUP(DATEDIF(D39,$B$69,"d")/7,0)</f>
        <v>7</v>
      </c>
      <c r="H39" s="17"/>
      <c r="I39" s="17"/>
      <c r="J39" s="17">
        <v>1658660</v>
      </c>
      <c r="K39" s="18">
        <f t="shared" si="4"/>
        <v>-1</v>
      </c>
      <c r="L39" s="17"/>
      <c r="M39" s="17"/>
    </row>
    <row r="40" spans="1:13" ht="15.75" hidden="1">
      <c r="A40" s="12">
        <v>34</v>
      </c>
      <c r="B40" s="24" t="s">
        <v>77</v>
      </c>
      <c r="C40" s="24" t="s">
        <v>78</v>
      </c>
      <c r="D40" s="21">
        <v>42796</v>
      </c>
      <c r="E40" s="22" t="s">
        <v>79</v>
      </c>
      <c r="F40" s="23">
        <v>4</v>
      </c>
      <c r="G40" s="16">
        <f t="shared" si="5"/>
        <v>5</v>
      </c>
      <c r="H40" s="17"/>
      <c r="I40" s="17"/>
      <c r="J40" s="17">
        <v>878780</v>
      </c>
      <c r="K40" s="18">
        <f t="shared" si="4"/>
        <v>-1</v>
      </c>
      <c r="L40" s="17"/>
      <c r="M40" s="17"/>
    </row>
    <row r="41" spans="1:13" ht="15.75" hidden="1">
      <c r="A41" s="12">
        <v>35</v>
      </c>
      <c r="B41" s="24" t="s">
        <v>80</v>
      </c>
      <c r="C41" s="24" t="s">
        <v>81</v>
      </c>
      <c r="D41" s="21">
        <v>42789</v>
      </c>
      <c r="E41" s="22" t="s">
        <v>23</v>
      </c>
      <c r="F41" s="23">
        <v>26</v>
      </c>
      <c r="G41" s="16">
        <f t="shared" si="5"/>
        <v>6</v>
      </c>
      <c r="H41" s="17"/>
      <c r="I41" s="17"/>
      <c r="J41" s="17">
        <v>703610</v>
      </c>
      <c r="K41" s="18">
        <f t="shared" si="4"/>
        <v>-1</v>
      </c>
      <c r="L41" s="17"/>
      <c r="M41" s="17"/>
    </row>
    <row r="42" spans="1:13" ht="15.75" hidden="1">
      <c r="A42" s="12">
        <v>36</v>
      </c>
      <c r="B42" s="28" t="s">
        <v>82</v>
      </c>
      <c r="C42" s="28" t="s">
        <v>83</v>
      </c>
      <c r="D42" s="21">
        <v>42726</v>
      </c>
      <c r="E42" s="28" t="s">
        <v>19</v>
      </c>
      <c r="F42" s="42">
        <v>59</v>
      </c>
      <c r="G42" s="16">
        <f t="shared" si="5"/>
        <v>15</v>
      </c>
      <c r="H42" s="17"/>
      <c r="I42" s="17"/>
      <c r="J42" s="17">
        <v>437590</v>
      </c>
      <c r="K42" s="18">
        <f t="shared" si="4"/>
        <v>-1</v>
      </c>
      <c r="L42" s="19"/>
      <c r="M42" s="19"/>
    </row>
    <row r="43" spans="1:13" ht="16.5" hidden="1">
      <c r="A43" s="12">
        <v>37</v>
      </c>
      <c r="B43" s="13" t="s">
        <v>84</v>
      </c>
      <c r="C43" s="13" t="s">
        <v>85</v>
      </c>
      <c r="D43" s="21">
        <v>42803</v>
      </c>
      <c r="E43" s="13" t="s">
        <v>86</v>
      </c>
      <c r="F43" s="15"/>
      <c r="G43" s="16">
        <f t="shared" si="5"/>
        <v>4</v>
      </c>
      <c r="H43" s="43"/>
      <c r="I43" s="43"/>
      <c r="J43" s="43">
        <v>375019</v>
      </c>
      <c r="K43" s="18">
        <f t="shared" si="4"/>
        <v>-1</v>
      </c>
      <c r="L43" s="19"/>
      <c r="M43" s="19"/>
    </row>
    <row r="44" spans="1:13" ht="15.75" hidden="1">
      <c r="A44" s="12">
        <v>38</v>
      </c>
      <c r="B44" s="24" t="s">
        <v>87</v>
      </c>
      <c r="C44" s="24" t="s">
        <v>88</v>
      </c>
      <c r="D44" s="21">
        <v>42747</v>
      </c>
      <c r="E44" s="22" t="s">
        <v>23</v>
      </c>
      <c r="F44" s="41">
        <v>50</v>
      </c>
      <c r="G44" s="16">
        <f t="shared" si="5"/>
        <v>12</v>
      </c>
      <c r="H44" s="17"/>
      <c r="I44" s="17"/>
      <c r="J44" s="17">
        <v>259975</v>
      </c>
      <c r="K44" s="18">
        <f t="shared" si="4"/>
        <v>-1</v>
      </c>
      <c r="L44" s="19"/>
      <c r="M44" s="19"/>
    </row>
    <row r="45" spans="1:13" ht="15.75" hidden="1">
      <c r="A45" s="12">
        <v>39</v>
      </c>
      <c r="B45" s="13" t="s">
        <v>89</v>
      </c>
      <c r="C45" s="13" t="s">
        <v>90</v>
      </c>
      <c r="D45" s="14">
        <v>42782</v>
      </c>
      <c r="E45" s="13" t="s">
        <v>16</v>
      </c>
      <c r="F45" s="15"/>
      <c r="G45" s="16">
        <f t="shared" si="5"/>
        <v>7</v>
      </c>
      <c r="H45" s="17"/>
      <c r="I45" s="17"/>
      <c r="J45" s="17">
        <v>189280</v>
      </c>
      <c r="K45" s="18">
        <f t="shared" si="4"/>
        <v>-1</v>
      </c>
      <c r="L45" s="17"/>
      <c r="M45" s="17"/>
    </row>
    <row r="46" spans="1:13" ht="15.75" hidden="1">
      <c r="A46" s="12">
        <v>40</v>
      </c>
      <c r="B46" s="28" t="s">
        <v>91</v>
      </c>
      <c r="C46" s="28" t="s">
        <v>91</v>
      </c>
      <c r="D46" s="21">
        <v>42705</v>
      </c>
      <c r="E46" s="13" t="s">
        <v>16</v>
      </c>
      <c r="F46" s="15"/>
      <c r="G46" s="16">
        <f t="shared" si="5"/>
        <v>18</v>
      </c>
      <c r="H46" s="17"/>
      <c r="I46" s="17"/>
      <c r="J46" s="17">
        <v>155530</v>
      </c>
      <c r="K46" s="18">
        <f t="shared" si="4"/>
        <v>-1</v>
      </c>
      <c r="L46" s="17"/>
      <c r="M46" s="17"/>
    </row>
    <row r="47" spans="2:13" ht="15.75" hidden="1">
      <c r="B47" s="24" t="s">
        <v>92</v>
      </c>
      <c r="C47" s="24" t="s">
        <v>93</v>
      </c>
      <c r="D47" s="21">
        <v>42740</v>
      </c>
      <c r="E47" s="22" t="s">
        <v>79</v>
      </c>
      <c r="F47" s="23">
        <v>38</v>
      </c>
      <c r="G47" s="44">
        <v>10</v>
      </c>
      <c r="H47" s="30"/>
      <c r="I47" s="45"/>
      <c r="J47" s="30">
        <v>79700</v>
      </c>
      <c r="K47" s="18">
        <f t="shared" si="4"/>
        <v>-1</v>
      </c>
      <c r="L47" s="46"/>
      <c r="M47" s="46"/>
    </row>
    <row r="48" spans="2:13" ht="15.75" hidden="1">
      <c r="B48" s="24" t="s">
        <v>94</v>
      </c>
      <c r="C48" s="24" t="s">
        <v>95</v>
      </c>
      <c r="D48" s="21">
        <v>42747</v>
      </c>
      <c r="E48" s="22" t="s">
        <v>36</v>
      </c>
      <c r="F48" s="23"/>
      <c r="G48" s="16">
        <f aca="true" t="shared" si="6" ref="G48:G60">ROUNDUP(DATEDIF(D48,$B$69,"d")/7,0)</f>
        <v>12</v>
      </c>
      <c r="H48" s="17"/>
      <c r="I48" s="17"/>
      <c r="J48" s="17">
        <v>65300</v>
      </c>
      <c r="K48" s="18">
        <f t="shared" si="4"/>
        <v>-1</v>
      </c>
      <c r="L48" s="19"/>
      <c r="M48" s="19"/>
    </row>
    <row r="49" spans="2:11" ht="15.75" hidden="1">
      <c r="B49" s="24" t="s">
        <v>96</v>
      </c>
      <c r="C49" s="24" t="s">
        <v>97</v>
      </c>
      <c r="D49" s="21">
        <v>42733</v>
      </c>
      <c r="E49" s="25" t="s">
        <v>79</v>
      </c>
      <c r="F49" s="15">
        <v>50</v>
      </c>
      <c r="G49" s="16">
        <f t="shared" si="6"/>
        <v>14</v>
      </c>
      <c r="H49" s="17"/>
      <c r="I49" s="17"/>
      <c r="J49" s="17">
        <v>44650</v>
      </c>
      <c r="K49" s="18">
        <f t="shared" si="4"/>
        <v>-1</v>
      </c>
    </row>
    <row r="50" spans="2:13" ht="15.75" hidden="1">
      <c r="B50" s="24" t="s">
        <v>98</v>
      </c>
      <c r="C50" s="24" t="s">
        <v>99</v>
      </c>
      <c r="D50" s="21">
        <v>42782</v>
      </c>
      <c r="E50" s="22" t="s">
        <v>43</v>
      </c>
      <c r="F50" s="23">
        <v>40</v>
      </c>
      <c r="G50" s="16">
        <f t="shared" si="6"/>
        <v>7</v>
      </c>
      <c r="H50" s="17"/>
      <c r="I50" s="17"/>
      <c r="J50" s="17">
        <v>4094335</v>
      </c>
      <c r="K50" s="18">
        <f t="shared" si="4"/>
        <v>-1</v>
      </c>
      <c r="L50" s="17"/>
      <c r="M50" s="17"/>
    </row>
    <row r="51" spans="2:13" ht="15.75" hidden="1">
      <c r="B51" s="24" t="s">
        <v>100</v>
      </c>
      <c r="C51" s="24" t="s">
        <v>101</v>
      </c>
      <c r="D51" s="21">
        <v>42733</v>
      </c>
      <c r="E51" s="25" t="s">
        <v>43</v>
      </c>
      <c r="F51" s="42">
        <v>43</v>
      </c>
      <c r="G51" s="16">
        <f t="shared" si="6"/>
        <v>14</v>
      </c>
      <c r="H51" s="17"/>
      <c r="I51" s="17"/>
      <c r="J51" s="17">
        <v>3592485</v>
      </c>
      <c r="K51" s="18">
        <f t="shared" si="4"/>
        <v>-1</v>
      </c>
      <c r="L51" s="17"/>
      <c r="M51" s="17"/>
    </row>
    <row r="52" spans="2:13" ht="15.75" hidden="1">
      <c r="B52" s="13" t="s">
        <v>102</v>
      </c>
      <c r="C52" s="13" t="s">
        <v>103</v>
      </c>
      <c r="D52" s="14">
        <v>42782</v>
      </c>
      <c r="E52" s="13" t="s">
        <v>23</v>
      </c>
      <c r="F52" s="15">
        <v>32</v>
      </c>
      <c r="G52" s="16">
        <f t="shared" si="6"/>
        <v>7</v>
      </c>
      <c r="H52" s="17"/>
      <c r="I52" s="17"/>
      <c r="J52" s="17">
        <v>3425200</v>
      </c>
      <c r="K52" s="18">
        <f t="shared" si="4"/>
        <v>-1</v>
      </c>
      <c r="L52" s="17"/>
      <c r="M52" s="17"/>
    </row>
    <row r="53" spans="2:13" ht="15.75" hidden="1">
      <c r="B53" s="24" t="s">
        <v>104</v>
      </c>
      <c r="C53" s="24" t="s">
        <v>105</v>
      </c>
      <c r="D53" s="21">
        <v>42740</v>
      </c>
      <c r="E53" s="22" t="s">
        <v>19</v>
      </c>
      <c r="F53" s="41">
        <v>53</v>
      </c>
      <c r="G53" s="16">
        <f t="shared" si="6"/>
        <v>13</v>
      </c>
      <c r="H53" s="17"/>
      <c r="I53" s="17"/>
      <c r="J53" s="17">
        <v>778710</v>
      </c>
      <c r="K53" s="18">
        <f t="shared" si="4"/>
        <v>-1</v>
      </c>
      <c r="L53" s="17"/>
      <c r="M53" s="17"/>
    </row>
    <row r="54" spans="2:13" ht="15.75" hidden="1">
      <c r="B54" s="24" t="s">
        <v>106</v>
      </c>
      <c r="C54" s="24" t="s">
        <v>106</v>
      </c>
      <c r="D54" s="21">
        <v>42789</v>
      </c>
      <c r="E54" s="22" t="s">
        <v>107</v>
      </c>
      <c r="F54" s="23"/>
      <c r="G54" s="16">
        <f t="shared" si="6"/>
        <v>6</v>
      </c>
      <c r="H54" s="17"/>
      <c r="I54" s="17"/>
      <c r="J54" s="17">
        <v>683112</v>
      </c>
      <c r="K54" s="18">
        <f t="shared" si="4"/>
        <v>-1</v>
      </c>
      <c r="L54" s="17"/>
      <c r="M54" s="17"/>
    </row>
    <row r="55" spans="2:13" ht="15.75" hidden="1">
      <c r="B55" s="24" t="s">
        <v>108</v>
      </c>
      <c r="C55" s="24" t="s">
        <v>109</v>
      </c>
      <c r="D55" s="21">
        <v>42754</v>
      </c>
      <c r="E55" s="25" t="s">
        <v>19</v>
      </c>
      <c r="F55" s="42">
        <v>51</v>
      </c>
      <c r="G55" s="16">
        <f t="shared" si="6"/>
        <v>11</v>
      </c>
      <c r="H55" s="17"/>
      <c r="I55" s="17"/>
      <c r="J55" s="17">
        <v>389240</v>
      </c>
      <c r="K55" s="18">
        <f t="shared" si="4"/>
        <v>-1</v>
      </c>
      <c r="L55" s="17">
        <v>119679155</v>
      </c>
      <c r="M55" s="17">
        <v>77547</v>
      </c>
    </row>
    <row r="56" spans="2:13" ht="15.75" hidden="1">
      <c r="B56" s="13" t="s">
        <v>110</v>
      </c>
      <c r="C56" s="13" t="s">
        <v>111</v>
      </c>
      <c r="D56" s="14">
        <v>42782</v>
      </c>
      <c r="E56" s="13" t="s">
        <v>40</v>
      </c>
      <c r="F56" s="15"/>
      <c r="G56" s="16">
        <f t="shared" si="6"/>
        <v>7</v>
      </c>
      <c r="H56" s="17"/>
      <c r="I56" s="17"/>
      <c r="J56" s="17"/>
      <c r="K56" s="18"/>
      <c r="L56" s="19"/>
      <c r="M56" s="19"/>
    </row>
    <row r="57" spans="2:13" ht="15.75" hidden="1">
      <c r="B57" s="24" t="s">
        <v>112</v>
      </c>
      <c r="C57" s="24" t="s">
        <v>113</v>
      </c>
      <c r="D57" s="21">
        <v>42803</v>
      </c>
      <c r="E57" s="22" t="s">
        <v>40</v>
      </c>
      <c r="F57" s="23"/>
      <c r="G57" s="16">
        <f t="shared" si="6"/>
        <v>4</v>
      </c>
      <c r="H57" s="17"/>
      <c r="I57" s="17"/>
      <c r="J57" s="17"/>
      <c r="K57" s="18"/>
      <c r="L57" s="19"/>
      <c r="M57" s="19"/>
    </row>
    <row r="58" spans="2:13" ht="15.75" hidden="1">
      <c r="B58" s="24" t="s">
        <v>114</v>
      </c>
      <c r="C58" s="24" t="s">
        <v>115</v>
      </c>
      <c r="D58" s="21">
        <v>42796</v>
      </c>
      <c r="E58" s="22" t="s">
        <v>43</v>
      </c>
      <c r="F58" s="23"/>
      <c r="G58" s="16">
        <f t="shared" si="6"/>
        <v>5</v>
      </c>
      <c r="H58" s="17"/>
      <c r="I58" s="17"/>
      <c r="J58" s="17"/>
      <c r="K58" s="18">
        <f aca="true" t="shared" si="7" ref="K58:K66">IF(J58&lt;&gt;0,-(J58-H58)/J58,"")</f>
        <v>0</v>
      </c>
      <c r="L58" s="17"/>
      <c r="M58" s="17"/>
    </row>
    <row r="59" spans="1:13" ht="15.75" hidden="1">
      <c r="A59" s="12"/>
      <c r="B59" s="13" t="s">
        <v>116</v>
      </c>
      <c r="C59" s="13" t="s">
        <v>117</v>
      </c>
      <c r="D59" s="14">
        <v>42761</v>
      </c>
      <c r="E59" s="13" t="s">
        <v>23</v>
      </c>
      <c r="F59" s="42">
        <v>45</v>
      </c>
      <c r="G59" s="16">
        <f t="shared" si="6"/>
        <v>10</v>
      </c>
      <c r="H59" s="17"/>
      <c r="I59" s="17"/>
      <c r="J59" s="17"/>
      <c r="K59" s="18">
        <f t="shared" si="7"/>
        <v>0</v>
      </c>
      <c r="L59" s="19"/>
      <c r="M59" s="19"/>
    </row>
    <row r="60" spans="1:13" ht="15.75" hidden="1">
      <c r="A60" s="12"/>
      <c r="B60" s="28" t="s">
        <v>118</v>
      </c>
      <c r="C60" s="28" t="s">
        <v>119</v>
      </c>
      <c r="D60" s="21">
        <v>42705</v>
      </c>
      <c r="E60" s="28" t="s">
        <v>36</v>
      </c>
      <c r="F60" s="15"/>
      <c r="G60" s="16">
        <f t="shared" si="6"/>
        <v>18</v>
      </c>
      <c r="H60" s="17"/>
      <c r="I60" s="17"/>
      <c r="J60" s="17"/>
      <c r="K60" s="18">
        <f t="shared" si="7"/>
        <v>0</v>
      </c>
      <c r="L60" s="17"/>
      <c r="M60" s="17"/>
    </row>
    <row r="61" spans="1:13" ht="15.75" hidden="1">
      <c r="A61" s="12"/>
      <c r="B61" s="24" t="s">
        <v>120</v>
      </c>
      <c r="C61" s="24" t="s">
        <v>121</v>
      </c>
      <c r="D61" s="21">
        <v>42698</v>
      </c>
      <c r="E61" s="22" t="s">
        <v>79</v>
      </c>
      <c r="F61" s="23"/>
      <c r="G61" s="44">
        <v>16</v>
      </c>
      <c r="H61" s="17"/>
      <c r="I61" s="17"/>
      <c r="J61" s="17"/>
      <c r="K61" s="18">
        <f t="shared" si="7"/>
        <v>0</v>
      </c>
      <c r="L61" s="17"/>
      <c r="M61" s="17"/>
    </row>
    <row r="62" spans="1:13" ht="15.75" hidden="1">
      <c r="A62" s="12"/>
      <c r="B62" s="24" t="s">
        <v>122</v>
      </c>
      <c r="C62" s="24" t="s">
        <v>123</v>
      </c>
      <c r="D62" s="21">
        <v>42754</v>
      </c>
      <c r="E62" s="25" t="s">
        <v>23</v>
      </c>
      <c r="F62" s="15">
        <v>21</v>
      </c>
      <c r="G62" s="16">
        <f aca="true" t="shared" si="8" ref="G62:G65">ROUNDUP(DATEDIF(D62,$B$69,"d")/7,0)</f>
        <v>11</v>
      </c>
      <c r="H62" s="30"/>
      <c r="I62" s="30"/>
      <c r="J62" s="30"/>
      <c r="K62" s="18">
        <f t="shared" si="7"/>
        <v>0</v>
      </c>
      <c r="L62" s="17"/>
      <c r="M62" s="17"/>
    </row>
    <row r="63" spans="1:13" ht="15.75" hidden="1">
      <c r="A63" s="12"/>
      <c r="B63" s="13" t="s">
        <v>124</v>
      </c>
      <c r="C63" s="13" t="s">
        <v>125</v>
      </c>
      <c r="D63" s="14">
        <v>42768</v>
      </c>
      <c r="E63" s="13" t="s">
        <v>16</v>
      </c>
      <c r="F63" s="15"/>
      <c r="G63" s="16">
        <f t="shared" si="8"/>
        <v>9</v>
      </c>
      <c r="H63" s="17"/>
      <c r="I63" s="45"/>
      <c r="J63" s="17"/>
      <c r="K63" s="18">
        <f t="shared" si="7"/>
        <v>0</v>
      </c>
      <c r="L63" s="46"/>
      <c r="M63" s="46"/>
    </row>
    <row r="64" spans="1:13" ht="15.75" hidden="1">
      <c r="A64" s="12"/>
      <c r="B64" s="28" t="s">
        <v>126</v>
      </c>
      <c r="C64" s="28" t="s">
        <v>127</v>
      </c>
      <c r="D64" s="21">
        <v>42705</v>
      </c>
      <c r="E64" s="28" t="s">
        <v>48</v>
      </c>
      <c r="F64" s="15">
        <v>1</v>
      </c>
      <c r="G64" s="16">
        <f t="shared" si="8"/>
        <v>18</v>
      </c>
      <c r="H64" s="17"/>
      <c r="I64" s="17"/>
      <c r="J64" s="17"/>
      <c r="K64" s="18">
        <f t="shared" si="7"/>
        <v>0</v>
      </c>
      <c r="L64" s="17"/>
      <c r="M64" s="17"/>
    </row>
    <row r="65" spans="1:13" ht="15.75" hidden="1">
      <c r="A65" s="12"/>
      <c r="B65" s="13" t="s">
        <v>128</v>
      </c>
      <c r="C65" s="13" t="s">
        <v>128</v>
      </c>
      <c r="D65" s="14">
        <v>42782</v>
      </c>
      <c r="E65" s="13" t="s">
        <v>129</v>
      </c>
      <c r="F65" s="15">
        <v>23</v>
      </c>
      <c r="G65" s="16">
        <f t="shared" si="8"/>
        <v>7</v>
      </c>
      <c r="H65" s="17"/>
      <c r="I65" s="17"/>
      <c r="J65" s="17"/>
      <c r="K65" s="18">
        <f t="shared" si="7"/>
        <v>0</v>
      </c>
      <c r="L65" s="17"/>
      <c r="M65" s="17"/>
    </row>
    <row r="66" spans="1:13" ht="15.75">
      <c r="A66" s="47"/>
      <c r="B66" s="47" t="s">
        <v>130</v>
      </c>
      <c r="C66" s="47"/>
      <c r="D66" s="48"/>
      <c r="E66" s="47"/>
      <c r="F66" s="49"/>
      <c r="G66" s="50"/>
      <c r="H66" s="51">
        <f>SUM(H14:H65)</f>
        <v>306898579</v>
      </c>
      <c r="I66" s="51">
        <f>SUM(I14:I65)</f>
        <v>218599</v>
      </c>
      <c r="J66" s="51">
        <v>395685357</v>
      </c>
      <c r="K66" s="52">
        <f t="shared" si="7"/>
        <v>-0.22438732298097147</v>
      </c>
      <c r="L66" s="51">
        <f>SUM(L14:L65)</f>
        <v>3704048311</v>
      </c>
      <c r="M66" s="51">
        <f>SUM(M14:M65)</f>
        <v>2608977</v>
      </c>
    </row>
    <row r="67" ht="15.75">
      <c r="B67" t="s">
        <v>131</v>
      </c>
    </row>
    <row r="68" spans="2:12" ht="16.5" customHeight="1">
      <c r="B68" t="s">
        <v>132</v>
      </c>
      <c r="H68" s="53"/>
      <c r="I68" s="54" t="s">
        <v>133</v>
      </c>
      <c r="J68" s="54"/>
      <c r="K68" s="54"/>
      <c r="L68" s="54"/>
    </row>
    <row r="69" spans="2:9" ht="15.75">
      <c r="B69" s="55">
        <v>42831</v>
      </c>
      <c r="H69" s="56"/>
      <c r="I69" t="s">
        <v>134</v>
      </c>
    </row>
    <row r="72" ht="16.5" customHeight="1"/>
    <row r="73" ht="16.5" customHeight="1"/>
  </sheetData>
  <sheetProtection selectLockedCells="1" selectUnlockedCells="1"/>
  <mergeCells count="12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68:L6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A1" sqref="A1"/>
    </sheetView>
  </sheetViews>
  <sheetFormatPr defaultColWidth="12.57421875" defaultRowHeight="15"/>
  <cols>
    <col min="1" max="1" width="4.140625" style="0" customWidth="1"/>
    <col min="2" max="3" width="39.28125" style="0" customWidth="1"/>
    <col min="4" max="4" width="13.57421875" style="0" customWidth="1"/>
    <col min="5" max="16384" width="11.57421875" style="0" customWidth="1"/>
  </cols>
  <sheetData>
    <row r="1" spans="2:9" ht="15.75" customHeight="1">
      <c r="B1" s="5" t="s">
        <v>2</v>
      </c>
      <c r="C1" s="5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8" t="s">
        <v>8</v>
      </c>
      <c r="I1" s="8"/>
    </row>
    <row r="2" spans="2:9" ht="15.75">
      <c r="B2" s="5"/>
      <c r="C2" s="5"/>
      <c r="D2" s="6"/>
      <c r="E2" s="6"/>
      <c r="F2" s="7"/>
      <c r="G2" s="7"/>
      <c r="H2" s="8" t="s">
        <v>11</v>
      </c>
      <c r="I2" s="8" t="s">
        <v>12</v>
      </c>
    </row>
    <row r="3" spans="1:9" ht="15.75">
      <c r="A3" s="57">
        <v>1</v>
      </c>
      <c r="B3" s="28" t="s">
        <v>58</v>
      </c>
      <c r="C3" s="28" t="s">
        <v>59</v>
      </c>
      <c r="D3" s="21">
        <v>42719</v>
      </c>
      <c r="E3" s="13" t="s">
        <v>16</v>
      </c>
      <c r="F3" s="15"/>
      <c r="G3" s="16">
        <v>1</v>
      </c>
      <c r="H3" s="17">
        <v>346965960</v>
      </c>
      <c r="I3" s="17">
        <v>238232</v>
      </c>
    </row>
    <row r="4" spans="1:9" ht="15.75">
      <c r="A4" s="57">
        <v>2</v>
      </c>
      <c r="B4" s="24" t="s">
        <v>56</v>
      </c>
      <c r="C4" s="24" t="s">
        <v>57</v>
      </c>
      <c r="D4" s="21">
        <v>42775</v>
      </c>
      <c r="E4" s="25" t="s">
        <v>19</v>
      </c>
      <c r="F4" s="15">
        <v>69</v>
      </c>
      <c r="G4" s="16">
        <v>1</v>
      </c>
      <c r="H4" s="17">
        <v>199510104</v>
      </c>
      <c r="I4" s="17">
        <v>148336</v>
      </c>
    </row>
    <row r="5" spans="1:9" ht="15.75">
      <c r="A5" s="57">
        <v>3</v>
      </c>
      <c r="B5" s="24" t="s">
        <v>135</v>
      </c>
      <c r="C5" s="24" t="s">
        <v>136</v>
      </c>
      <c r="D5" s="21">
        <v>42691</v>
      </c>
      <c r="E5" s="22" t="s">
        <v>23</v>
      </c>
      <c r="F5" s="23">
        <v>65</v>
      </c>
      <c r="G5" s="16">
        <v>1</v>
      </c>
      <c r="H5" s="30">
        <v>188464980</v>
      </c>
      <c r="I5" s="30">
        <v>131551</v>
      </c>
    </row>
    <row r="6" spans="1:9" ht="15.75">
      <c r="A6" s="57">
        <v>4</v>
      </c>
      <c r="B6" s="24" t="s">
        <v>137</v>
      </c>
      <c r="C6" s="24" t="s">
        <v>137</v>
      </c>
      <c r="D6" s="21">
        <v>42680</v>
      </c>
      <c r="E6" s="22" t="s">
        <v>16</v>
      </c>
      <c r="F6" s="15"/>
      <c r="G6" s="44">
        <v>1</v>
      </c>
      <c r="H6" s="17">
        <v>163024475</v>
      </c>
      <c r="I6" s="30">
        <v>109468</v>
      </c>
    </row>
    <row r="7" spans="1:9" ht="15.75">
      <c r="A7" s="57">
        <v>5</v>
      </c>
      <c r="B7" s="13" t="s">
        <v>14</v>
      </c>
      <c r="C7" s="13" t="s">
        <v>15</v>
      </c>
      <c r="D7" s="14">
        <v>42820</v>
      </c>
      <c r="E7" s="13" t="s">
        <v>16</v>
      </c>
      <c r="F7" s="15"/>
      <c r="G7" s="16">
        <v>1</v>
      </c>
      <c r="H7" s="17">
        <v>161358225</v>
      </c>
      <c r="I7" s="17">
        <v>112932</v>
      </c>
    </row>
    <row r="8" spans="1:9" ht="15.75">
      <c r="A8" s="57">
        <v>6</v>
      </c>
      <c r="B8" s="26" t="s">
        <v>138</v>
      </c>
      <c r="C8" s="24" t="s">
        <v>138</v>
      </c>
      <c r="D8" s="21">
        <v>42656</v>
      </c>
      <c r="E8" s="22" t="s">
        <v>23</v>
      </c>
      <c r="F8" s="15">
        <v>66</v>
      </c>
      <c r="G8" s="44">
        <v>1</v>
      </c>
      <c r="H8" s="17">
        <v>137827853</v>
      </c>
      <c r="I8" s="30">
        <v>98031</v>
      </c>
    </row>
    <row r="9" spans="1:9" ht="15.75">
      <c r="A9" s="57">
        <v>7</v>
      </c>
      <c r="B9" s="28" t="s">
        <v>139</v>
      </c>
      <c r="C9" s="28" t="s">
        <v>139</v>
      </c>
      <c r="D9" s="21">
        <v>42733</v>
      </c>
      <c r="E9" s="28" t="s">
        <v>23</v>
      </c>
      <c r="F9" s="15">
        <v>56</v>
      </c>
      <c r="G9" s="16">
        <v>1</v>
      </c>
      <c r="H9" s="17">
        <v>130048210</v>
      </c>
      <c r="I9" s="17">
        <v>91485</v>
      </c>
    </row>
    <row r="10" spans="1:9" ht="15.75">
      <c r="A10" s="57">
        <v>8</v>
      </c>
      <c r="B10" s="24" t="s">
        <v>104</v>
      </c>
      <c r="C10" s="24" t="s">
        <v>105</v>
      </c>
      <c r="D10" s="21">
        <v>42740</v>
      </c>
      <c r="E10" s="22" t="s">
        <v>19</v>
      </c>
      <c r="F10" s="23">
        <v>53</v>
      </c>
      <c r="G10" s="16">
        <v>1</v>
      </c>
      <c r="H10" s="17">
        <v>129238773</v>
      </c>
      <c r="I10" s="17">
        <v>85907</v>
      </c>
    </row>
    <row r="11" spans="1:9" ht="15.75">
      <c r="A11" s="57">
        <v>9</v>
      </c>
      <c r="B11" s="28" t="s">
        <v>82</v>
      </c>
      <c r="C11" s="28" t="s">
        <v>83</v>
      </c>
      <c r="D11" s="21">
        <v>42726</v>
      </c>
      <c r="E11" s="28" t="s">
        <v>19</v>
      </c>
      <c r="F11" s="15">
        <v>59</v>
      </c>
      <c r="G11" s="16">
        <v>1</v>
      </c>
      <c r="H11" s="17">
        <v>125955828</v>
      </c>
      <c r="I11" s="17">
        <v>98085</v>
      </c>
    </row>
    <row r="12" spans="1:9" ht="15.75">
      <c r="A12" s="57">
        <v>10</v>
      </c>
      <c r="B12" s="13" t="s">
        <v>20</v>
      </c>
      <c r="C12" s="13" t="s">
        <v>20</v>
      </c>
      <c r="D12" s="14">
        <v>42810</v>
      </c>
      <c r="E12" s="13" t="s">
        <v>16</v>
      </c>
      <c r="F12" s="15"/>
      <c r="G12" s="16">
        <v>1</v>
      </c>
      <c r="H12" s="17">
        <v>121780325</v>
      </c>
      <c r="I12" s="17">
        <v>91642</v>
      </c>
    </row>
    <row r="13" spans="2:9" ht="15.75">
      <c r="B13" s="24" t="s">
        <v>87</v>
      </c>
      <c r="C13" s="24" t="s">
        <v>88</v>
      </c>
      <c r="D13" s="14">
        <v>42747</v>
      </c>
      <c r="E13" s="22" t="s">
        <v>23</v>
      </c>
      <c r="F13" s="23">
        <v>50</v>
      </c>
      <c r="G13" s="16">
        <v>1</v>
      </c>
      <c r="H13" s="17">
        <v>121149205</v>
      </c>
      <c r="I13" s="17">
        <v>82374</v>
      </c>
    </row>
    <row r="14" spans="2:9" ht="15.75">
      <c r="B14" s="24" t="s">
        <v>28</v>
      </c>
      <c r="C14" s="24" t="s">
        <v>29</v>
      </c>
      <c r="D14" s="21">
        <v>42796</v>
      </c>
      <c r="E14" s="22" t="s">
        <v>23</v>
      </c>
      <c r="F14" s="23">
        <v>51</v>
      </c>
      <c r="G14" s="16"/>
      <c r="H14" s="17">
        <v>120923040</v>
      </c>
      <c r="I14" s="17">
        <v>82840</v>
      </c>
    </row>
    <row r="15" spans="2:9" ht="15.75">
      <c r="B15" s="28" t="s">
        <v>140</v>
      </c>
      <c r="C15" s="28" t="s">
        <v>141</v>
      </c>
      <c r="D15" s="21">
        <v>42628</v>
      </c>
      <c r="E15" s="28" t="s">
        <v>19</v>
      </c>
      <c r="F15" s="44">
        <v>65</v>
      </c>
      <c r="G15" s="44">
        <v>1</v>
      </c>
      <c r="H15" s="46">
        <v>119079593</v>
      </c>
      <c r="I15" s="30">
        <v>90657</v>
      </c>
    </row>
    <row r="16" spans="2:9" ht="15.75">
      <c r="B16" s="24" t="s">
        <v>32</v>
      </c>
      <c r="C16" s="24" t="s">
        <v>33</v>
      </c>
      <c r="D16" s="21">
        <v>42803</v>
      </c>
      <c r="E16" s="25" t="s">
        <v>23</v>
      </c>
      <c r="F16" s="23">
        <v>52</v>
      </c>
      <c r="G16" s="16">
        <v>1</v>
      </c>
      <c r="H16" s="17">
        <v>118190280</v>
      </c>
      <c r="I16" s="17">
        <v>73456</v>
      </c>
    </row>
    <row r="17" spans="2:9" ht="15.75">
      <c r="B17" s="28" t="s">
        <v>142</v>
      </c>
      <c r="C17" s="28" t="s">
        <v>143</v>
      </c>
      <c r="D17" s="21">
        <v>42712</v>
      </c>
      <c r="E17" s="28" t="s">
        <v>43</v>
      </c>
      <c r="F17" s="15"/>
      <c r="G17" s="16">
        <v>1</v>
      </c>
      <c r="H17" s="17">
        <v>98989124</v>
      </c>
      <c r="I17" s="17">
        <v>72689</v>
      </c>
    </row>
    <row r="18" spans="2:9" ht="15.75">
      <c r="B18" s="24" t="s">
        <v>41</v>
      </c>
      <c r="C18" s="24" t="s">
        <v>42</v>
      </c>
      <c r="D18" s="21">
        <v>42789</v>
      </c>
      <c r="E18" s="22" t="s">
        <v>43</v>
      </c>
      <c r="F18" s="23">
        <v>50</v>
      </c>
      <c r="G18" s="16">
        <v>1</v>
      </c>
      <c r="H18" s="17">
        <v>83084905</v>
      </c>
      <c r="I18" s="17">
        <v>58143</v>
      </c>
    </row>
    <row r="19" spans="2:9" ht="15.75">
      <c r="B19" s="26" t="s">
        <v>144</v>
      </c>
      <c r="C19" s="24" t="s">
        <v>145</v>
      </c>
      <c r="D19" s="21">
        <v>42684</v>
      </c>
      <c r="E19" s="22" t="s">
        <v>23</v>
      </c>
      <c r="F19" s="15">
        <v>58</v>
      </c>
      <c r="G19" s="16">
        <v>1</v>
      </c>
      <c r="H19" s="30">
        <v>82697945</v>
      </c>
      <c r="I19" s="30">
        <v>58278</v>
      </c>
    </row>
    <row r="20" spans="2:9" ht="15.75">
      <c r="B20" s="26" t="s">
        <v>146</v>
      </c>
      <c r="C20" s="24" t="s">
        <v>147</v>
      </c>
      <c r="D20" s="21">
        <v>42670</v>
      </c>
      <c r="E20" s="22" t="s">
        <v>23</v>
      </c>
      <c r="F20" s="58">
        <v>55</v>
      </c>
      <c r="G20" s="44">
        <v>1</v>
      </c>
      <c r="H20" s="17">
        <v>82389138</v>
      </c>
      <c r="I20" s="19">
        <v>58876</v>
      </c>
    </row>
    <row r="21" spans="2:9" ht="15.75">
      <c r="B21" s="24" t="s">
        <v>62</v>
      </c>
      <c r="C21" s="24" t="s">
        <v>63</v>
      </c>
      <c r="D21" s="21">
        <v>42754</v>
      </c>
      <c r="E21" s="22" t="s">
        <v>19</v>
      </c>
      <c r="F21" s="23">
        <v>34</v>
      </c>
      <c r="G21" s="16">
        <v>1</v>
      </c>
      <c r="H21" s="17">
        <v>77454965</v>
      </c>
      <c r="I21" s="17">
        <v>54918</v>
      </c>
    </row>
    <row r="22" spans="2:9" ht="15.75">
      <c r="B22" s="59" t="s">
        <v>148</v>
      </c>
      <c r="C22" s="24" t="s">
        <v>149</v>
      </c>
      <c r="D22" s="14">
        <v>42726</v>
      </c>
      <c r="E22" s="13" t="s">
        <v>23</v>
      </c>
      <c r="F22" s="15">
        <v>40</v>
      </c>
      <c r="G22" s="16">
        <v>1</v>
      </c>
      <c r="H22" s="17">
        <v>74739045</v>
      </c>
      <c r="I22" s="17">
        <v>56068</v>
      </c>
    </row>
    <row r="23" spans="2:9" ht="15.75">
      <c r="B23" s="60" t="s">
        <v>150</v>
      </c>
      <c r="C23" s="24" t="s">
        <v>151</v>
      </c>
      <c r="D23" s="21">
        <v>42600</v>
      </c>
      <c r="E23" s="28" t="s">
        <v>23</v>
      </c>
      <c r="F23" s="15"/>
      <c r="G23" s="44">
        <v>1</v>
      </c>
      <c r="H23" s="30">
        <v>69249496</v>
      </c>
      <c r="I23" s="30">
        <v>51645</v>
      </c>
    </row>
    <row r="24" spans="2:9" ht="15.75">
      <c r="B24" s="26" t="s">
        <v>152</v>
      </c>
      <c r="C24" s="24" t="s">
        <v>153</v>
      </c>
      <c r="D24" s="21">
        <v>42649</v>
      </c>
      <c r="E24" s="22" t="s">
        <v>43</v>
      </c>
      <c r="F24" s="15"/>
      <c r="G24" s="44">
        <v>1</v>
      </c>
      <c r="H24" s="30">
        <v>68211120</v>
      </c>
      <c r="I24" s="30">
        <v>77062</v>
      </c>
    </row>
    <row r="25" spans="2:9" ht="15.75">
      <c r="B25" s="20" t="s">
        <v>17</v>
      </c>
      <c r="C25" s="20" t="s">
        <v>18</v>
      </c>
      <c r="D25" s="21">
        <v>42824</v>
      </c>
      <c r="E25" s="22" t="s">
        <v>19</v>
      </c>
      <c r="F25" s="23"/>
      <c r="G25" s="16">
        <v>1</v>
      </c>
      <c r="H25" s="17">
        <v>59247554</v>
      </c>
      <c r="I25" s="17">
        <v>37656</v>
      </c>
    </row>
    <row r="26" spans="2:9" ht="15.75">
      <c r="B26" s="24" t="s">
        <v>108</v>
      </c>
      <c r="C26" s="24" t="s">
        <v>109</v>
      </c>
      <c r="D26" s="21">
        <v>42754</v>
      </c>
      <c r="E26" s="25" t="s">
        <v>19</v>
      </c>
      <c r="F26" s="15">
        <v>51</v>
      </c>
      <c r="G26" s="16">
        <v>1</v>
      </c>
      <c r="H26" s="17">
        <v>57781656</v>
      </c>
      <c r="I26" s="17">
        <v>38071</v>
      </c>
    </row>
    <row r="27" spans="2:9" ht="15.75">
      <c r="B27" s="26" t="s">
        <v>154</v>
      </c>
      <c r="C27" s="24" t="s">
        <v>155</v>
      </c>
      <c r="D27" s="21">
        <v>42670</v>
      </c>
      <c r="E27" s="22" t="s">
        <v>23</v>
      </c>
      <c r="F27" s="58">
        <v>71</v>
      </c>
      <c r="G27" s="44">
        <v>1</v>
      </c>
      <c r="H27" s="17">
        <v>55907855</v>
      </c>
      <c r="I27" s="19">
        <v>43029</v>
      </c>
    </row>
    <row r="28" spans="2:9" ht="15.75">
      <c r="B28" s="13" t="s">
        <v>50</v>
      </c>
      <c r="C28" s="13" t="s">
        <v>51</v>
      </c>
      <c r="D28" s="14">
        <v>42775</v>
      </c>
      <c r="E28" s="13" t="s">
        <v>23</v>
      </c>
      <c r="F28" s="15">
        <v>60</v>
      </c>
      <c r="G28" s="16">
        <v>1</v>
      </c>
      <c r="H28" s="17">
        <v>55854545</v>
      </c>
      <c r="I28" s="17">
        <v>38794</v>
      </c>
    </row>
    <row r="29" spans="2:9" ht="15.75">
      <c r="B29" s="24" t="s">
        <v>100</v>
      </c>
      <c r="C29" s="24" t="s">
        <v>101</v>
      </c>
      <c r="D29" s="21">
        <v>42733</v>
      </c>
      <c r="E29" s="25" t="s">
        <v>43</v>
      </c>
      <c r="F29" s="15">
        <v>16</v>
      </c>
      <c r="G29" s="16">
        <v>1</v>
      </c>
      <c r="H29" s="17">
        <v>55759673</v>
      </c>
      <c r="I29" s="17">
        <v>41257</v>
      </c>
    </row>
    <row r="30" spans="2:9" ht="15.75">
      <c r="B30" s="28" t="s">
        <v>156</v>
      </c>
      <c r="C30" s="28" t="s">
        <v>157</v>
      </c>
      <c r="D30" s="21">
        <v>42705</v>
      </c>
      <c r="E30" s="28" t="s">
        <v>19</v>
      </c>
      <c r="F30" s="15">
        <v>46</v>
      </c>
      <c r="G30" s="16">
        <v>1</v>
      </c>
      <c r="H30" s="30">
        <v>54745274</v>
      </c>
      <c r="I30" s="30">
        <v>38784</v>
      </c>
    </row>
    <row r="31" spans="2:9" ht="15.75">
      <c r="B31" s="26" t="s">
        <v>158</v>
      </c>
      <c r="C31" s="24" t="s">
        <v>159</v>
      </c>
      <c r="D31" s="21">
        <v>42607</v>
      </c>
      <c r="E31" s="28" t="s">
        <v>23</v>
      </c>
      <c r="F31" s="15">
        <v>39</v>
      </c>
      <c r="G31" s="44">
        <v>1</v>
      </c>
      <c r="H31" s="61">
        <v>48112912</v>
      </c>
      <c r="I31" s="61">
        <v>36503</v>
      </c>
    </row>
    <row r="32" spans="2:9" ht="15.75">
      <c r="B32" s="26" t="s">
        <v>160</v>
      </c>
      <c r="C32" s="24" t="s">
        <v>161</v>
      </c>
      <c r="D32" s="21">
        <v>42635</v>
      </c>
      <c r="E32" s="22" t="s">
        <v>43</v>
      </c>
      <c r="F32" s="15"/>
      <c r="G32" s="44">
        <v>1</v>
      </c>
      <c r="H32" s="46">
        <v>47591185</v>
      </c>
      <c r="I32" s="30">
        <v>36708</v>
      </c>
    </row>
    <row r="33" spans="2:9" ht="15.75">
      <c r="B33" s="24" t="s">
        <v>162</v>
      </c>
      <c r="C33" s="24" t="s">
        <v>163</v>
      </c>
      <c r="D33" s="14">
        <v>42663</v>
      </c>
      <c r="E33" s="25" t="s">
        <v>19</v>
      </c>
      <c r="F33" s="15">
        <v>53</v>
      </c>
      <c r="G33" s="44">
        <v>1</v>
      </c>
      <c r="H33" s="30">
        <v>47078183</v>
      </c>
      <c r="I33" s="30">
        <v>32754</v>
      </c>
    </row>
    <row r="34" spans="2:9" ht="15.75">
      <c r="B34" s="13" t="s">
        <v>72</v>
      </c>
      <c r="C34" s="13" t="s">
        <v>73</v>
      </c>
      <c r="D34" s="14">
        <v>42761</v>
      </c>
      <c r="E34" s="13" t="s">
        <v>43</v>
      </c>
      <c r="F34" s="15">
        <v>42</v>
      </c>
      <c r="G34" s="16">
        <v>1</v>
      </c>
      <c r="H34" s="17">
        <v>45012580</v>
      </c>
      <c r="I34" s="17">
        <v>34489</v>
      </c>
    </row>
    <row r="35" spans="2:9" ht="15.75">
      <c r="B35" s="26" t="s">
        <v>164</v>
      </c>
      <c r="C35" s="24" t="s">
        <v>165</v>
      </c>
      <c r="D35" s="21">
        <v>42614</v>
      </c>
      <c r="E35" s="22" t="s">
        <v>43</v>
      </c>
      <c r="F35" s="15">
        <v>49</v>
      </c>
      <c r="G35" s="44">
        <v>1</v>
      </c>
      <c r="H35" s="30">
        <v>44844337</v>
      </c>
      <c r="I35" s="30">
        <v>32937</v>
      </c>
    </row>
    <row r="36" spans="2:9" ht="15.75">
      <c r="B36" s="28" t="s">
        <v>166</v>
      </c>
      <c r="C36" s="28" t="s">
        <v>167</v>
      </c>
      <c r="D36" s="21">
        <v>42642</v>
      </c>
      <c r="E36" s="28" t="s">
        <v>23</v>
      </c>
      <c r="F36" s="15">
        <v>52</v>
      </c>
      <c r="G36" s="44">
        <v>1</v>
      </c>
      <c r="H36" s="30">
        <v>43509407</v>
      </c>
      <c r="I36" s="30">
        <v>30573</v>
      </c>
    </row>
    <row r="37" spans="2:9" ht="15.75">
      <c r="B37" s="13" t="s">
        <v>24</v>
      </c>
      <c r="C37" s="13" t="s">
        <v>25</v>
      </c>
      <c r="D37" s="14">
        <v>42820</v>
      </c>
      <c r="E37" s="13" t="s">
        <v>23</v>
      </c>
      <c r="F37" s="15">
        <v>53</v>
      </c>
      <c r="G37" s="16">
        <v>1</v>
      </c>
      <c r="H37" s="17">
        <v>43246208</v>
      </c>
      <c r="I37" s="17">
        <v>30210</v>
      </c>
    </row>
    <row r="38" spans="2:9" ht="15.75">
      <c r="B38" s="13" t="s">
        <v>116</v>
      </c>
      <c r="C38" s="13" t="s">
        <v>117</v>
      </c>
      <c r="D38" s="14">
        <v>42761</v>
      </c>
      <c r="E38" s="13" t="s">
        <v>23</v>
      </c>
      <c r="F38" s="42">
        <v>45</v>
      </c>
      <c r="G38" s="16">
        <v>1</v>
      </c>
      <c r="H38" s="17">
        <v>43091040</v>
      </c>
      <c r="I38" s="17">
        <v>26469</v>
      </c>
    </row>
    <row r="39" spans="2:9" ht="15.75">
      <c r="B39" s="24" t="s">
        <v>168</v>
      </c>
      <c r="C39" s="24" t="s">
        <v>169</v>
      </c>
      <c r="D39" s="14">
        <v>42663</v>
      </c>
      <c r="E39" s="25" t="s">
        <v>16</v>
      </c>
      <c r="F39" s="15"/>
      <c r="G39" s="44">
        <v>1</v>
      </c>
      <c r="H39" s="30">
        <v>40659612</v>
      </c>
      <c r="I39" s="30">
        <v>29878</v>
      </c>
    </row>
    <row r="40" spans="2:9" ht="15.75">
      <c r="B40" s="28" t="s">
        <v>91</v>
      </c>
      <c r="C40" s="28" t="s">
        <v>91</v>
      </c>
      <c r="D40" s="21">
        <v>42705</v>
      </c>
      <c r="E40" s="28" t="s">
        <v>16</v>
      </c>
      <c r="F40" s="15"/>
      <c r="G40" s="16">
        <v>1</v>
      </c>
      <c r="H40" s="30">
        <v>39778670</v>
      </c>
      <c r="I40" s="30">
        <v>30374</v>
      </c>
    </row>
    <row r="41" spans="2:9" ht="15.75">
      <c r="B41" s="13" t="s">
        <v>75</v>
      </c>
      <c r="C41" s="13" t="s">
        <v>76</v>
      </c>
      <c r="D41" s="14">
        <v>42782</v>
      </c>
      <c r="E41" s="13" t="s">
        <v>23</v>
      </c>
      <c r="F41" s="15">
        <v>35</v>
      </c>
      <c r="G41" s="16">
        <v>1</v>
      </c>
      <c r="H41" s="17">
        <v>37662308</v>
      </c>
      <c r="I41" s="17">
        <v>26494</v>
      </c>
    </row>
    <row r="42" spans="2:9" ht="15.75">
      <c r="B42" s="26" t="s">
        <v>170</v>
      </c>
      <c r="C42" s="24" t="s">
        <v>171</v>
      </c>
      <c r="D42" s="21">
        <v>42635</v>
      </c>
      <c r="E42" s="22" t="s">
        <v>16</v>
      </c>
      <c r="F42" s="15"/>
      <c r="G42" s="44">
        <v>1</v>
      </c>
      <c r="H42" s="46">
        <v>34771663</v>
      </c>
      <c r="I42" s="30">
        <v>25623</v>
      </c>
    </row>
    <row r="43" spans="2:9" ht="15.75">
      <c r="B43" s="20" t="s">
        <v>21</v>
      </c>
      <c r="C43" s="20" t="s">
        <v>22</v>
      </c>
      <c r="D43" s="21">
        <v>42824</v>
      </c>
      <c r="E43" s="22" t="s">
        <v>23</v>
      </c>
      <c r="F43" s="23">
        <v>67</v>
      </c>
      <c r="G43" s="16">
        <v>1</v>
      </c>
      <c r="H43" s="17">
        <v>32393202</v>
      </c>
      <c r="I43" s="17">
        <v>24677</v>
      </c>
    </row>
    <row r="44" spans="2:9" ht="15.75">
      <c r="B44" s="26" t="s">
        <v>172</v>
      </c>
      <c r="C44" s="24" t="s">
        <v>173</v>
      </c>
      <c r="D44" s="21">
        <v>42649</v>
      </c>
      <c r="E44" s="22" t="s">
        <v>23</v>
      </c>
      <c r="F44" s="15">
        <v>36</v>
      </c>
      <c r="G44" s="44">
        <v>1</v>
      </c>
      <c r="H44" s="30">
        <v>31688350</v>
      </c>
      <c r="I44" s="30">
        <v>36247</v>
      </c>
    </row>
    <row r="45" spans="2:9" ht="15.75">
      <c r="B45" s="28" t="s">
        <v>174</v>
      </c>
      <c r="C45" s="28" t="s">
        <v>175</v>
      </c>
      <c r="D45" s="21">
        <v>42642</v>
      </c>
      <c r="E45" s="22" t="s">
        <v>43</v>
      </c>
      <c r="F45" s="15"/>
      <c r="G45" s="44">
        <v>1</v>
      </c>
      <c r="H45" s="30">
        <v>30504876</v>
      </c>
      <c r="I45" s="30">
        <v>21964</v>
      </c>
    </row>
    <row r="46" spans="2:9" ht="15.75">
      <c r="B46" s="26" t="s">
        <v>176</v>
      </c>
      <c r="C46" s="62" t="s">
        <v>177</v>
      </c>
      <c r="D46" s="21">
        <v>42600</v>
      </c>
      <c r="E46" s="25" t="s">
        <v>16</v>
      </c>
      <c r="F46" s="23"/>
      <c r="G46" s="44">
        <v>1</v>
      </c>
      <c r="H46" s="63">
        <v>30214468</v>
      </c>
      <c r="I46" s="63">
        <v>23262</v>
      </c>
    </row>
    <row r="47" spans="2:9" ht="15.75">
      <c r="B47" s="64" t="s">
        <v>178</v>
      </c>
      <c r="C47" s="24" t="s">
        <v>179</v>
      </c>
      <c r="D47" s="21">
        <v>42607</v>
      </c>
      <c r="E47" s="22" t="s">
        <v>43</v>
      </c>
      <c r="F47" s="15">
        <v>50</v>
      </c>
      <c r="G47" s="44">
        <v>1</v>
      </c>
      <c r="H47" s="65">
        <v>28652885</v>
      </c>
      <c r="I47" s="65">
        <v>21381</v>
      </c>
    </row>
    <row r="48" spans="2:9" ht="15.75">
      <c r="B48" s="59" t="s">
        <v>180</v>
      </c>
      <c r="C48" s="24" t="s">
        <v>181</v>
      </c>
      <c r="D48" s="14">
        <v>42726</v>
      </c>
      <c r="E48" s="13" t="s">
        <v>23</v>
      </c>
      <c r="F48" s="15">
        <v>36</v>
      </c>
      <c r="G48" s="16">
        <v>1</v>
      </c>
      <c r="H48" s="17">
        <v>28368475</v>
      </c>
      <c r="I48" s="17">
        <v>20654</v>
      </c>
    </row>
    <row r="49" spans="2:9" ht="15.75">
      <c r="B49" s="28" t="s">
        <v>182</v>
      </c>
      <c r="C49" s="28" t="s">
        <v>183</v>
      </c>
      <c r="D49" s="21">
        <v>42621</v>
      </c>
      <c r="E49" s="28" t="s">
        <v>23</v>
      </c>
      <c r="F49" s="44">
        <v>54</v>
      </c>
      <c r="G49" s="44">
        <v>1</v>
      </c>
      <c r="H49" s="46">
        <v>28193194</v>
      </c>
      <c r="I49" s="46">
        <v>19953</v>
      </c>
    </row>
    <row r="50" spans="2:9" ht="15.75">
      <c r="B50" s="24" t="s">
        <v>98</v>
      </c>
      <c r="C50" s="24" t="s">
        <v>99</v>
      </c>
      <c r="D50" s="21">
        <v>42782</v>
      </c>
      <c r="E50" s="22" t="s">
        <v>43</v>
      </c>
      <c r="F50" s="23">
        <v>40</v>
      </c>
      <c r="G50" s="16">
        <v>1</v>
      </c>
      <c r="H50" s="17">
        <v>27344320</v>
      </c>
      <c r="I50" s="17">
        <v>18907</v>
      </c>
    </row>
    <row r="51" spans="2:9" ht="15.75">
      <c r="B51" s="26" t="s">
        <v>184</v>
      </c>
      <c r="C51" s="66" t="s">
        <v>184</v>
      </c>
      <c r="D51" s="21">
        <v>42600</v>
      </c>
      <c r="E51" s="22" t="s">
        <v>16</v>
      </c>
      <c r="F51" s="15"/>
      <c r="G51" s="44">
        <v>1</v>
      </c>
      <c r="H51" s="63">
        <v>27158974</v>
      </c>
      <c r="I51" s="63">
        <v>18030</v>
      </c>
    </row>
    <row r="52" spans="2:9" ht="15.75">
      <c r="B52" s="24" t="s">
        <v>96</v>
      </c>
      <c r="C52" s="24" t="s">
        <v>97</v>
      </c>
      <c r="D52" s="21">
        <v>42733</v>
      </c>
      <c r="E52" s="25" t="s">
        <v>79</v>
      </c>
      <c r="F52" s="15">
        <v>29</v>
      </c>
      <c r="G52" s="16">
        <v>1</v>
      </c>
      <c r="H52" s="17">
        <v>26033272</v>
      </c>
      <c r="I52" s="17">
        <v>18302</v>
      </c>
    </row>
    <row r="53" spans="2:9" ht="15.75">
      <c r="B53" s="13" t="s">
        <v>102</v>
      </c>
      <c r="C53" s="13" t="s">
        <v>103</v>
      </c>
      <c r="D53" s="14">
        <v>42782</v>
      </c>
      <c r="E53" s="13" t="s">
        <v>23</v>
      </c>
      <c r="F53" s="15">
        <v>32</v>
      </c>
      <c r="G53" s="16">
        <v>1</v>
      </c>
      <c r="H53" s="17">
        <v>24912945</v>
      </c>
      <c r="I53" s="17">
        <v>17558</v>
      </c>
    </row>
    <row r="54" spans="2:9" ht="15.75">
      <c r="B54" s="26" t="s">
        <v>185</v>
      </c>
      <c r="C54" s="24" t="s">
        <v>186</v>
      </c>
      <c r="D54" s="21">
        <v>42635</v>
      </c>
      <c r="E54" s="22" t="s">
        <v>23</v>
      </c>
      <c r="F54" s="15">
        <v>70</v>
      </c>
      <c r="G54" s="44">
        <v>1</v>
      </c>
      <c r="H54" s="46">
        <v>24705696</v>
      </c>
      <c r="I54" s="30">
        <v>19045</v>
      </c>
    </row>
    <row r="55" spans="2:9" ht="15.75">
      <c r="B55" s="13" t="s">
        <v>26</v>
      </c>
      <c r="C55" s="13" t="s">
        <v>27</v>
      </c>
      <c r="D55" s="14">
        <v>42820</v>
      </c>
      <c r="E55" s="13" t="s">
        <v>23</v>
      </c>
      <c r="F55" s="15">
        <v>34</v>
      </c>
      <c r="G55" s="16">
        <v>1</v>
      </c>
      <c r="H55" s="17">
        <v>22685871</v>
      </c>
      <c r="I55" s="17">
        <v>15923</v>
      </c>
    </row>
    <row r="56" spans="2:9" ht="15.75">
      <c r="B56" s="28" t="s">
        <v>187</v>
      </c>
      <c r="C56" s="28" t="s">
        <v>188</v>
      </c>
      <c r="D56" s="21">
        <v>42698</v>
      </c>
      <c r="E56" s="28" t="s">
        <v>43</v>
      </c>
      <c r="F56" s="15"/>
      <c r="G56" s="16">
        <v>1</v>
      </c>
      <c r="H56" s="30">
        <v>22261320</v>
      </c>
      <c r="I56" s="30">
        <v>16467</v>
      </c>
    </row>
    <row r="57" spans="2:9" ht="15.75">
      <c r="B57" s="26" t="s">
        <v>64</v>
      </c>
      <c r="C57" s="24" t="s">
        <v>65</v>
      </c>
      <c r="D57" s="21">
        <v>42684</v>
      </c>
      <c r="E57" s="22" t="s">
        <v>48</v>
      </c>
      <c r="F57" s="15">
        <v>46</v>
      </c>
      <c r="G57" s="16">
        <v>1</v>
      </c>
      <c r="H57" s="17">
        <v>22206630</v>
      </c>
      <c r="I57" s="30">
        <v>17264</v>
      </c>
    </row>
    <row r="58" spans="2:9" ht="15.75">
      <c r="B58" s="13" t="s">
        <v>189</v>
      </c>
      <c r="C58" s="13" t="s">
        <v>190</v>
      </c>
      <c r="D58" s="14">
        <v>42761</v>
      </c>
      <c r="E58" s="13" t="s">
        <v>23</v>
      </c>
      <c r="F58" s="42">
        <v>42</v>
      </c>
      <c r="G58" s="16">
        <v>1</v>
      </c>
      <c r="H58" s="17">
        <v>22033442</v>
      </c>
      <c r="I58" s="17">
        <v>15245</v>
      </c>
    </row>
    <row r="59" spans="2:9" ht="15.75">
      <c r="B59" s="28" t="s">
        <v>191</v>
      </c>
      <c r="C59" s="28" t="s">
        <v>192</v>
      </c>
      <c r="D59" s="21">
        <v>42705</v>
      </c>
      <c r="E59" s="28" t="s">
        <v>23</v>
      </c>
      <c r="F59" s="15">
        <v>38</v>
      </c>
      <c r="G59" s="16">
        <v>1</v>
      </c>
      <c r="H59" s="30">
        <v>21868115</v>
      </c>
      <c r="I59" s="30">
        <v>14444</v>
      </c>
    </row>
    <row r="60" spans="2:9" ht="15.75">
      <c r="B60" s="24" t="s">
        <v>54</v>
      </c>
      <c r="C60" s="24" t="s">
        <v>55</v>
      </c>
      <c r="D60" s="21">
        <v>42754</v>
      </c>
      <c r="E60" s="25" t="s">
        <v>16</v>
      </c>
      <c r="F60" s="15"/>
      <c r="G60" s="16">
        <v>1</v>
      </c>
      <c r="H60" s="17">
        <v>21220830</v>
      </c>
      <c r="I60" s="17">
        <v>16207</v>
      </c>
    </row>
    <row r="61" spans="2:9" ht="15.75">
      <c r="B61" s="28" t="s">
        <v>193</v>
      </c>
      <c r="C61" s="28" t="s">
        <v>193</v>
      </c>
      <c r="D61" s="21">
        <v>42629</v>
      </c>
      <c r="E61" s="28" t="s">
        <v>194</v>
      </c>
      <c r="F61" s="44">
        <v>45</v>
      </c>
      <c r="G61" s="44">
        <v>1</v>
      </c>
      <c r="H61" s="46">
        <v>20436699</v>
      </c>
      <c r="I61" s="30">
        <v>14974</v>
      </c>
    </row>
    <row r="62" spans="2:9" ht="15.75">
      <c r="B62" s="24" t="s">
        <v>34</v>
      </c>
      <c r="C62" s="24" t="s">
        <v>35</v>
      </c>
      <c r="D62" s="21">
        <v>42796</v>
      </c>
      <c r="E62" s="22" t="s">
        <v>36</v>
      </c>
      <c r="F62" s="23"/>
      <c r="G62" s="16">
        <v>1</v>
      </c>
      <c r="H62" s="17">
        <v>20084313</v>
      </c>
      <c r="I62" s="17">
        <v>15355</v>
      </c>
    </row>
    <row r="63" spans="2:9" ht="15.75">
      <c r="B63" s="24" t="s">
        <v>49</v>
      </c>
      <c r="C63" s="24" t="s">
        <v>49</v>
      </c>
      <c r="D63" s="21">
        <v>42796</v>
      </c>
      <c r="E63" s="22" t="s">
        <v>23</v>
      </c>
      <c r="F63" s="23">
        <v>48</v>
      </c>
      <c r="G63" s="16"/>
      <c r="H63" s="17">
        <v>19588500</v>
      </c>
      <c r="I63" s="17">
        <v>13594</v>
      </c>
    </row>
    <row r="64" spans="2:9" ht="15.75">
      <c r="B64" s="13" t="s">
        <v>70</v>
      </c>
      <c r="C64" s="13" t="s">
        <v>71</v>
      </c>
      <c r="D64" s="14">
        <v>42768</v>
      </c>
      <c r="E64" s="13" t="s">
        <v>19</v>
      </c>
      <c r="F64" s="15">
        <v>33</v>
      </c>
      <c r="G64" s="16">
        <v>1</v>
      </c>
      <c r="H64" s="17">
        <v>18643656</v>
      </c>
      <c r="I64" s="17">
        <v>13158</v>
      </c>
    </row>
    <row r="65" spans="2:9" ht="15.75">
      <c r="B65" s="28" t="s">
        <v>195</v>
      </c>
      <c r="C65" s="28" t="s">
        <v>196</v>
      </c>
      <c r="D65" s="21">
        <v>42621</v>
      </c>
      <c r="E65" s="28" t="s">
        <v>48</v>
      </c>
      <c r="F65" s="44">
        <v>60</v>
      </c>
      <c r="G65" s="44">
        <v>1</v>
      </c>
      <c r="H65" s="46">
        <v>18097177</v>
      </c>
      <c r="I65" s="46">
        <v>13999</v>
      </c>
    </row>
    <row r="66" spans="2:9" ht="15.75">
      <c r="B66" s="40" t="s">
        <v>46</v>
      </c>
      <c r="C66" s="40" t="s">
        <v>47</v>
      </c>
      <c r="D66" s="21">
        <v>42803</v>
      </c>
      <c r="E66" s="22" t="s">
        <v>48</v>
      </c>
      <c r="F66" s="23">
        <v>48</v>
      </c>
      <c r="G66" s="16">
        <v>1</v>
      </c>
      <c r="H66" s="17">
        <v>17585450</v>
      </c>
      <c r="I66" s="17">
        <v>12972</v>
      </c>
    </row>
    <row r="67" spans="2:9" ht="15.75">
      <c r="B67" s="24" t="s">
        <v>197</v>
      </c>
      <c r="C67" s="24" t="s">
        <v>198</v>
      </c>
      <c r="D67" s="21">
        <v>42691</v>
      </c>
      <c r="E67" s="22" t="s">
        <v>19</v>
      </c>
      <c r="F67" s="23"/>
      <c r="G67" s="16">
        <v>1</v>
      </c>
      <c r="H67" s="30">
        <v>16642820</v>
      </c>
      <c r="I67" s="30">
        <v>11424</v>
      </c>
    </row>
    <row r="68" spans="2:9" ht="15.75">
      <c r="B68" s="28" t="s">
        <v>199</v>
      </c>
      <c r="C68" s="28" t="s">
        <v>200</v>
      </c>
      <c r="D68" s="21">
        <v>42698</v>
      </c>
      <c r="E68" s="28" t="s">
        <v>48</v>
      </c>
      <c r="F68" s="15">
        <v>31</v>
      </c>
      <c r="G68" s="16">
        <v>1</v>
      </c>
      <c r="H68" s="30">
        <v>15460145</v>
      </c>
      <c r="I68" s="30">
        <v>10984</v>
      </c>
    </row>
    <row r="69" spans="2:9" ht="15.75">
      <c r="B69" s="28" t="s">
        <v>201</v>
      </c>
      <c r="C69" s="28" t="s">
        <v>202</v>
      </c>
      <c r="D69" s="21">
        <v>42712</v>
      </c>
      <c r="E69" s="28" t="s">
        <v>23</v>
      </c>
      <c r="F69" s="15">
        <v>22</v>
      </c>
      <c r="G69" s="16">
        <v>1</v>
      </c>
      <c r="H69" s="17">
        <v>14938430</v>
      </c>
      <c r="I69" s="17">
        <v>10521</v>
      </c>
    </row>
    <row r="70" spans="2:9" ht="15.75">
      <c r="B70" s="67" t="s">
        <v>203</v>
      </c>
      <c r="C70" s="40" t="s">
        <v>204</v>
      </c>
      <c r="D70" s="21">
        <v>42621</v>
      </c>
      <c r="E70" s="28" t="s">
        <v>43</v>
      </c>
      <c r="F70" s="15">
        <v>23</v>
      </c>
      <c r="G70" s="44">
        <v>1</v>
      </c>
      <c r="H70" s="46">
        <v>14546589</v>
      </c>
      <c r="I70" s="46">
        <v>11252</v>
      </c>
    </row>
    <row r="71" spans="2:9" ht="15.75">
      <c r="B71" s="13" t="s">
        <v>60</v>
      </c>
      <c r="C71" s="13" t="s">
        <v>60</v>
      </c>
      <c r="D71" s="21">
        <v>42775</v>
      </c>
      <c r="E71" s="13" t="s">
        <v>36</v>
      </c>
      <c r="F71" s="15"/>
      <c r="G71" s="16">
        <v>1</v>
      </c>
      <c r="H71" s="17">
        <v>14040522</v>
      </c>
      <c r="I71" s="17">
        <v>10323</v>
      </c>
    </row>
    <row r="72" spans="2:9" ht="15.75">
      <c r="B72" s="13" t="s">
        <v>124</v>
      </c>
      <c r="C72" s="13" t="s">
        <v>125</v>
      </c>
      <c r="D72" s="14">
        <v>42768</v>
      </c>
      <c r="E72" s="13" t="s">
        <v>16</v>
      </c>
      <c r="F72" s="15"/>
      <c r="G72" s="16">
        <v>1</v>
      </c>
      <c r="H72" s="17">
        <v>13037135</v>
      </c>
      <c r="I72" s="17">
        <v>8582</v>
      </c>
    </row>
    <row r="73" spans="2:9" ht="15.75">
      <c r="B73" s="40" t="s">
        <v>205</v>
      </c>
      <c r="C73" s="40" t="s">
        <v>206</v>
      </c>
      <c r="D73" s="21">
        <v>42684</v>
      </c>
      <c r="E73" s="22" t="s">
        <v>19</v>
      </c>
      <c r="F73" s="15"/>
      <c r="G73" s="16">
        <v>1</v>
      </c>
      <c r="H73" s="30">
        <v>12904235</v>
      </c>
      <c r="I73" s="30">
        <v>10221</v>
      </c>
    </row>
    <row r="74" spans="2:9" ht="15.75">
      <c r="B74" s="28" t="s">
        <v>207</v>
      </c>
      <c r="C74" s="28" t="s">
        <v>208</v>
      </c>
      <c r="D74" s="21">
        <v>42719</v>
      </c>
      <c r="E74" s="28" t="s">
        <v>40</v>
      </c>
      <c r="F74" s="15">
        <v>23</v>
      </c>
      <c r="G74" s="16">
        <v>1</v>
      </c>
      <c r="H74" s="17">
        <v>12142705</v>
      </c>
      <c r="I74" s="19">
        <v>9380</v>
      </c>
    </row>
    <row r="75" spans="2:9" ht="15.75">
      <c r="B75" s="40" t="s">
        <v>209</v>
      </c>
      <c r="C75" s="40" t="s">
        <v>210</v>
      </c>
      <c r="D75" s="21">
        <v>42691</v>
      </c>
      <c r="E75" s="22" t="s">
        <v>79</v>
      </c>
      <c r="F75" s="23">
        <v>30</v>
      </c>
      <c r="G75" s="16">
        <v>1</v>
      </c>
      <c r="H75" s="30">
        <v>11606695</v>
      </c>
      <c r="I75" s="30">
        <v>8111</v>
      </c>
    </row>
    <row r="76" spans="2:9" ht="15.75">
      <c r="B76" s="24" t="s">
        <v>122</v>
      </c>
      <c r="C76" s="24" t="s">
        <v>123</v>
      </c>
      <c r="D76" s="21">
        <v>42754</v>
      </c>
      <c r="E76" s="25" t="s">
        <v>23</v>
      </c>
      <c r="F76" s="15">
        <v>21</v>
      </c>
      <c r="G76" s="16">
        <v>1</v>
      </c>
      <c r="H76" s="17">
        <v>11158180</v>
      </c>
      <c r="I76" s="17">
        <v>7686</v>
      </c>
    </row>
    <row r="77" spans="2:9" ht="15.75">
      <c r="B77" s="24" t="s">
        <v>80</v>
      </c>
      <c r="C77" s="24" t="s">
        <v>81</v>
      </c>
      <c r="D77" s="21">
        <v>42789</v>
      </c>
      <c r="E77" s="22" t="s">
        <v>23</v>
      </c>
      <c r="F77" s="23">
        <v>26</v>
      </c>
      <c r="G77" s="16">
        <v>1</v>
      </c>
      <c r="H77" s="17">
        <v>10994877</v>
      </c>
      <c r="I77" s="17">
        <v>7640</v>
      </c>
    </row>
    <row r="78" spans="2:9" ht="15.75">
      <c r="B78" s="13" t="s">
        <v>44</v>
      </c>
      <c r="C78" s="13" t="s">
        <v>45</v>
      </c>
      <c r="D78" s="14">
        <v>42810</v>
      </c>
      <c r="E78" s="13" t="s">
        <v>43</v>
      </c>
      <c r="F78" s="15">
        <v>25</v>
      </c>
      <c r="G78" s="16">
        <v>1</v>
      </c>
      <c r="H78" s="17">
        <v>10782754</v>
      </c>
      <c r="I78" s="17">
        <v>7560</v>
      </c>
    </row>
    <row r="79" spans="2:9" ht="15.75">
      <c r="B79" s="28" t="s">
        <v>211</v>
      </c>
      <c r="C79" s="28" t="s">
        <v>212</v>
      </c>
      <c r="D79" s="21">
        <v>42628</v>
      </c>
      <c r="E79" s="28" t="s">
        <v>48</v>
      </c>
      <c r="F79" s="44">
        <v>33</v>
      </c>
      <c r="G79" s="44">
        <v>1</v>
      </c>
      <c r="H79" s="30">
        <v>10505476</v>
      </c>
      <c r="I79" s="46">
        <v>7521</v>
      </c>
    </row>
    <row r="80" spans="2:9" ht="15.75">
      <c r="B80" s="28" t="s">
        <v>213</v>
      </c>
      <c r="C80" s="28" t="s">
        <v>213</v>
      </c>
      <c r="D80" s="21">
        <v>42705</v>
      </c>
      <c r="E80" s="28" t="s">
        <v>214</v>
      </c>
      <c r="F80" s="15"/>
      <c r="G80" s="16">
        <v>1</v>
      </c>
      <c r="H80" s="68">
        <v>9563885</v>
      </c>
      <c r="I80" s="68">
        <v>8248</v>
      </c>
    </row>
    <row r="81" spans="2:9" ht="15.75">
      <c r="B81" s="28" t="s">
        <v>215</v>
      </c>
      <c r="C81" s="28" t="s">
        <v>216</v>
      </c>
      <c r="D81" s="21">
        <v>42642</v>
      </c>
      <c r="E81" s="22" t="s">
        <v>40</v>
      </c>
      <c r="F81" s="15"/>
      <c r="G81" s="44">
        <v>1</v>
      </c>
      <c r="H81" s="30">
        <v>9317125</v>
      </c>
      <c r="I81" s="30">
        <v>6755</v>
      </c>
    </row>
    <row r="82" spans="2:9" ht="15.75">
      <c r="B82" s="13" t="s">
        <v>110</v>
      </c>
      <c r="C82" s="13" t="s">
        <v>111</v>
      </c>
      <c r="D82" s="14">
        <v>42782</v>
      </c>
      <c r="E82" s="13" t="s">
        <v>40</v>
      </c>
      <c r="F82" s="15"/>
      <c r="G82" s="16">
        <v>1</v>
      </c>
      <c r="H82" s="17">
        <v>9043078</v>
      </c>
      <c r="I82" s="17">
        <v>6772</v>
      </c>
    </row>
    <row r="83" spans="2:9" ht="15.75">
      <c r="B83" s="40" t="s">
        <v>217</v>
      </c>
      <c r="C83" s="40" t="s">
        <v>217</v>
      </c>
      <c r="D83" s="21">
        <v>42684</v>
      </c>
      <c r="E83" s="22" t="s">
        <v>194</v>
      </c>
      <c r="F83" s="23">
        <v>22</v>
      </c>
      <c r="G83" s="44">
        <v>1</v>
      </c>
      <c r="H83" s="30">
        <v>8012515</v>
      </c>
      <c r="I83" s="30">
        <v>5992</v>
      </c>
    </row>
    <row r="84" spans="2:9" ht="15.75">
      <c r="B84" s="67" t="s">
        <v>218</v>
      </c>
      <c r="C84" s="40" t="s">
        <v>219</v>
      </c>
      <c r="D84" s="21">
        <v>42649</v>
      </c>
      <c r="E84" s="22" t="s">
        <v>19</v>
      </c>
      <c r="F84" s="15"/>
      <c r="G84" s="44">
        <v>1</v>
      </c>
      <c r="H84" s="30">
        <v>7966080</v>
      </c>
      <c r="I84" s="30">
        <v>8405</v>
      </c>
    </row>
    <row r="85" spans="2:9" ht="15.75">
      <c r="B85" s="13" t="s">
        <v>89</v>
      </c>
      <c r="C85" s="13" t="s">
        <v>90</v>
      </c>
      <c r="D85" s="14">
        <v>42782</v>
      </c>
      <c r="E85" s="13" t="s">
        <v>16</v>
      </c>
      <c r="F85" s="15"/>
      <c r="G85" s="16">
        <v>1</v>
      </c>
      <c r="H85" s="17">
        <v>7960335</v>
      </c>
      <c r="I85" s="17">
        <v>5368</v>
      </c>
    </row>
    <row r="86" spans="2:9" ht="15.75">
      <c r="B86" s="24" t="s">
        <v>106</v>
      </c>
      <c r="C86" s="24" t="s">
        <v>106</v>
      </c>
      <c r="D86" s="21">
        <v>42789</v>
      </c>
      <c r="E86" s="22" t="s">
        <v>107</v>
      </c>
      <c r="F86" s="23"/>
      <c r="G86" s="16">
        <v>1</v>
      </c>
      <c r="H86" s="17">
        <v>7740860</v>
      </c>
      <c r="I86" s="17">
        <v>5292</v>
      </c>
    </row>
    <row r="87" spans="2:9" ht="15.75">
      <c r="B87" s="67" t="s">
        <v>220</v>
      </c>
      <c r="C87" s="40" t="s">
        <v>221</v>
      </c>
      <c r="D87" s="21">
        <v>42607</v>
      </c>
      <c r="E87" s="28" t="s">
        <v>40</v>
      </c>
      <c r="F87" s="15"/>
      <c r="G87" s="44">
        <v>1</v>
      </c>
      <c r="H87" s="69">
        <v>7598240</v>
      </c>
      <c r="I87" s="69">
        <v>5473</v>
      </c>
    </row>
    <row r="88" spans="2:9" ht="15.75">
      <c r="B88" s="24" t="s">
        <v>92</v>
      </c>
      <c r="C88" s="24" t="s">
        <v>93</v>
      </c>
      <c r="D88" s="21">
        <v>42740</v>
      </c>
      <c r="E88" s="22" t="s">
        <v>79</v>
      </c>
      <c r="F88" s="23">
        <v>32</v>
      </c>
      <c r="G88" s="16">
        <v>1</v>
      </c>
      <c r="H88" s="17">
        <v>7387009</v>
      </c>
      <c r="I88" s="17">
        <v>5300</v>
      </c>
    </row>
    <row r="89" spans="2:9" ht="15.75">
      <c r="B89" s="24" t="s">
        <v>68</v>
      </c>
      <c r="C89" s="24" t="s">
        <v>69</v>
      </c>
      <c r="D89" s="14">
        <v>42747</v>
      </c>
      <c r="E89" s="22" t="s">
        <v>48</v>
      </c>
      <c r="F89" s="23">
        <v>50</v>
      </c>
      <c r="G89" s="16">
        <v>1</v>
      </c>
      <c r="H89" s="17">
        <v>7320197</v>
      </c>
      <c r="I89" s="17">
        <v>5710</v>
      </c>
    </row>
    <row r="90" spans="2:9" ht="15.75">
      <c r="B90" s="20" t="s">
        <v>30</v>
      </c>
      <c r="C90" s="20" t="s">
        <v>31</v>
      </c>
      <c r="D90" s="21">
        <v>42824</v>
      </c>
      <c r="E90" s="22" t="s">
        <v>19</v>
      </c>
      <c r="F90" s="23">
        <v>30</v>
      </c>
      <c r="G90" s="16">
        <v>1</v>
      </c>
      <c r="H90" s="17">
        <v>7161718</v>
      </c>
      <c r="I90" s="17">
        <v>5060</v>
      </c>
    </row>
    <row r="91" spans="2:9" ht="15.75">
      <c r="B91" s="70" t="s">
        <v>222</v>
      </c>
      <c r="C91" s="40" t="s">
        <v>223</v>
      </c>
      <c r="D91" s="14">
        <v>42677</v>
      </c>
      <c r="E91" s="22" t="s">
        <v>224</v>
      </c>
      <c r="F91" s="15">
        <v>27</v>
      </c>
      <c r="G91" s="16">
        <v>1</v>
      </c>
      <c r="H91" s="17">
        <v>7123690</v>
      </c>
      <c r="I91" s="30">
        <v>5361</v>
      </c>
    </row>
    <row r="92" spans="2:9" ht="15.75">
      <c r="B92" s="67" t="s">
        <v>67</v>
      </c>
      <c r="C92" s="67" t="s">
        <v>67</v>
      </c>
      <c r="D92" s="21">
        <v>42642</v>
      </c>
      <c r="E92" s="28" t="s">
        <v>48</v>
      </c>
      <c r="F92" s="15">
        <v>31</v>
      </c>
      <c r="G92" s="44">
        <v>1</v>
      </c>
      <c r="H92" s="30">
        <v>6815731</v>
      </c>
      <c r="I92" s="46">
        <v>5634</v>
      </c>
    </row>
    <row r="93" spans="2:9" ht="15.75">
      <c r="B93" s="24" t="s">
        <v>225</v>
      </c>
      <c r="C93" s="24" t="s">
        <v>226</v>
      </c>
      <c r="D93" s="21">
        <v>42740</v>
      </c>
      <c r="E93" s="22" t="s">
        <v>227</v>
      </c>
      <c r="F93" s="23">
        <v>20</v>
      </c>
      <c r="G93" s="16">
        <v>1</v>
      </c>
      <c r="H93" s="71">
        <v>5761400</v>
      </c>
      <c r="I93" s="72">
        <v>4801</v>
      </c>
    </row>
    <row r="94" spans="2:9" ht="15.75">
      <c r="B94" s="28" t="s">
        <v>228</v>
      </c>
      <c r="C94" s="28" t="s">
        <v>228</v>
      </c>
      <c r="D94" s="21">
        <v>42635</v>
      </c>
      <c r="E94" s="22" t="s">
        <v>40</v>
      </c>
      <c r="F94" s="15"/>
      <c r="G94" s="44">
        <v>1</v>
      </c>
      <c r="H94" s="73">
        <v>4655617</v>
      </c>
      <c r="I94" s="69">
        <v>4815</v>
      </c>
    </row>
    <row r="95" spans="2:9" ht="15.75">
      <c r="B95" s="24" t="s">
        <v>112</v>
      </c>
      <c r="C95" s="24" t="s">
        <v>113</v>
      </c>
      <c r="D95" s="21">
        <v>42803</v>
      </c>
      <c r="E95" s="22" t="s">
        <v>40</v>
      </c>
      <c r="F95" s="23"/>
      <c r="G95" s="16">
        <v>1</v>
      </c>
      <c r="H95" s="17">
        <v>4591365</v>
      </c>
      <c r="I95" s="17">
        <v>3556</v>
      </c>
    </row>
    <row r="96" spans="2:9" ht="16.5">
      <c r="B96" s="13" t="s">
        <v>84</v>
      </c>
      <c r="C96" s="13" t="s">
        <v>85</v>
      </c>
      <c r="D96" s="21">
        <v>42803</v>
      </c>
      <c r="E96" s="13" t="s">
        <v>86</v>
      </c>
      <c r="F96" s="15"/>
      <c r="G96" s="16">
        <v>1</v>
      </c>
      <c r="H96" s="74">
        <v>4578070</v>
      </c>
      <c r="I96" s="74">
        <v>2971</v>
      </c>
    </row>
    <row r="97" spans="2:9" ht="15.75">
      <c r="B97" s="28" t="s">
        <v>82</v>
      </c>
      <c r="C97" s="28" t="s">
        <v>83</v>
      </c>
      <c r="D97" s="21">
        <v>42726</v>
      </c>
      <c r="E97" s="28" t="s">
        <v>19</v>
      </c>
      <c r="F97" s="15"/>
      <c r="G97" s="16">
        <v>0</v>
      </c>
      <c r="H97" s="17">
        <v>4517462</v>
      </c>
      <c r="I97" s="17">
        <v>3671</v>
      </c>
    </row>
    <row r="98" spans="2:9" ht="15.75">
      <c r="B98" s="28" t="s">
        <v>229</v>
      </c>
      <c r="C98" s="28" t="s">
        <v>230</v>
      </c>
      <c r="D98" s="21">
        <v>42670</v>
      </c>
      <c r="E98" s="13" t="s">
        <v>79</v>
      </c>
      <c r="F98" s="15">
        <v>14</v>
      </c>
      <c r="G98" s="44">
        <v>1</v>
      </c>
      <c r="H98" s="17">
        <v>3645245</v>
      </c>
      <c r="I98" s="19">
        <v>2448</v>
      </c>
    </row>
    <row r="99" spans="2:9" ht="15.75">
      <c r="B99" s="40" t="s">
        <v>231</v>
      </c>
      <c r="C99" s="40" t="s">
        <v>231</v>
      </c>
      <c r="D99" s="21">
        <v>42670</v>
      </c>
      <c r="E99" s="22" t="s">
        <v>86</v>
      </c>
      <c r="F99" s="15">
        <v>24</v>
      </c>
      <c r="G99" s="44">
        <v>1</v>
      </c>
      <c r="H99" s="17">
        <v>3626599</v>
      </c>
      <c r="I99" s="19">
        <v>3678</v>
      </c>
    </row>
    <row r="100" spans="2:9" ht="15.75">
      <c r="B100" s="13" t="s">
        <v>61</v>
      </c>
      <c r="C100" s="13" t="s">
        <v>61</v>
      </c>
      <c r="D100" s="14">
        <v>42761</v>
      </c>
      <c r="E100" s="13" t="s">
        <v>36</v>
      </c>
      <c r="F100" s="15"/>
      <c r="G100" s="16">
        <v>1</v>
      </c>
      <c r="H100" s="17">
        <v>3606291</v>
      </c>
      <c r="I100" s="17">
        <v>2758</v>
      </c>
    </row>
    <row r="101" spans="2:9" ht="15.75">
      <c r="B101" s="28" t="s">
        <v>232</v>
      </c>
      <c r="C101" s="28" t="s">
        <v>232</v>
      </c>
      <c r="D101" s="21">
        <v>42698</v>
      </c>
      <c r="E101" s="28" t="s">
        <v>233</v>
      </c>
      <c r="F101" s="15"/>
      <c r="G101" s="16">
        <v>1</v>
      </c>
      <c r="H101" s="71">
        <v>3450980</v>
      </c>
      <c r="I101" s="71">
        <v>3024</v>
      </c>
    </row>
    <row r="102" spans="2:9" ht="15.75">
      <c r="B102" s="24" t="s">
        <v>114</v>
      </c>
      <c r="C102" s="24" t="s">
        <v>115</v>
      </c>
      <c r="D102" s="21">
        <v>42796</v>
      </c>
      <c r="E102" s="22" t="s">
        <v>43</v>
      </c>
      <c r="F102" s="23"/>
      <c r="G102" s="16"/>
      <c r="H102" s="17">
        <v>3342535</v>
      </c>
      <c r="I102" s="17">
        <v>2382</v>
      </c>
    </row>
    <row r="103" spans="2:9" ht="15.75">
      <c r="B103" s="24" t="s">
        <v>234</v>
      </c>
      <c r="C103" s="24" t="s">
        <v>235</v>
      </c>
      <c r="D103" s="21">
        <v>42733</v>
      </c>
      <c r="E103" s="25" t="s">
        <v>227</v>
      </c>
      <c r="F103" s="15">
        <v>11</v>
      </c>
      <c r="G103" s="16">
        <v>1</v>
      </c>
      <c r="H103" s="75">
        <v>3017950</v>
      </c>
      <c r="I103" s="75">
        <v>2244</v>
      </c>
    </row>
    <row r="104" spans="2:9" ht="15.75">
      <c r="B104" s="20" t="s">
        <v>38</v>
      </c>
      <c r="C104" s="20" t="s">
        <v>39</v>
      </c>
      <c r="D104" s="21">
        <v>42824</v>
      </c>
      <c r="E104" s="22" t="s">
        <v>40</v>
      </c>
      <c r="F104" s="23"/>
      <c r="G104" s="16">
        <v>1</v>
      </c>
      <c r="H104" s="17">
        <v>3008530</v>
      </c>
      <c r="I104" s="17">
        <v>2467</v>
      </c>
    </row>
    <row r="105" spans="2:9" ht="15.75">
      <c r="B105" s="28" t="s">
        <v>126</v>
      </c>
      <c r="C105" s="28" t="s">
        <v>127</v>
      </c>
      <c r="D105" s="21">
        <v>42705</v>
      </c>
      <c r="E105" s="28" t="s">
        <v>48</v>
      </c>
      <c r="F105" s="15">
        <v>23</v>
      </c>
      <c r="G105" s="16">
        <v>1</v>
      </c>
      <c r="H105" s="30">
        <v>2632880</v>
      </c>
      <c r="I105" s="30">
        <v>2034</v>
      </c>
    </row>
    <row r="106" spans="2:9" ht="15.75">
      <c r="B106" s="28" t="s">
        <v>118</v>
      </c>
      <c r="C106" s="28" t="s">
        <v>119</v>
      </c>
      <c r="D106" s="21">
        <v>42705</v>
      </c>
      <c r="E106" s="28" t="s">
        <v>36</v>
      </c>
      <c r="F106" s="15"/>
      <c r="G106" s="16">
        <v>1</v>
      </c>
      <c r="H106" s="30">
        <v>2485784</v>
      </c>
      <c r="I106" s="30">
        <v>1887</v>
      </c>
    </row>
    <row r="107" spans="2:9" ht="15.75">
      <c r="B107" s="28" t="s">
        <v>120</v>
      </c>
      <c r="C107" s="28" t="s">
        <v>121</v>
      </c>
      <c r="D107" s="21">
        <v>42698</v>
      </c>
      <c r="E107" s="28" t="s">
        <v>79</v>
      </c>
      <c r="F107" s="15">
        <v>15</v>
      </c>
      <c r="G107" s="16">
        <v>1</v>
      </c>
      <c r="H107" s="30">
        <v>2456254</v>
      </c>
      <c r="I107" s="30">
        <v>1772</v>
      </c>
    </row>
    <row r="108" spans="2:9" ht="15.75">
      <c r="B108" s="13" t="s">
        <v>128</v>
      </c>
      <c r="C108" s="13" t="s">
        <v>128</v>
      </c>
      <c r="D108" s="14">
        <v>42782</v>
      </c>
      <c r="E108" s="13" t="s">
        <v>129</v>
      </c>
      <c r="F108" s="15">
        <v>23</v>
      </c>
      <c r="G108" s="16">
        <v>1</v>
      </c>
      <c r="H108" s="17">
        <v>2373010</v>
      </c>
      <c r="I108" s="17">
        <v>2173</v>
      </c>
    </row>
    <row r="109" spans="2:9" ht="15.75">
      <c r="B109" s="26" t="s">
        <v>236</v>
      </c>
      <c r="C109" s="24" t="s">
        <v>237</v>
      </c>
      <c r="D109" s="21">
        <v>42614</v>
      </c>
      <c r="E109" s="22" t="s">
        <v>79</v>
      </c>
      <c r="F109" s="15">
        <v>13</v>
      </c>
      <c r="G109" s="44">
        <v>1</v>
      </c>
      <c r="H109" s="30">
        <v>2265745</v>
      </c>
      <c r="I109" s="30">
        <v>1568</v>
      </c>
    </row>
    <row r="110" spans="2:9" ht="15.75">
      <c r="B110" s="24" t="s">
        <v>94</v>
      </c>
      <c r="C110" s="24" t="s">
        <v>95</v>
      </c>
      <c r="D110" s="14">
        <v>42747</v>
      </c>
      <c r="E110" s="22" t="s">
        <v>36</v>
      </c>
      <c r="F110" s="23"/>
      <c r="G110" s="16">
        <v>1</v>
      </c>
      <c r="H110" s="17">
        <v>2091802</v>
      </c>
      <c r="I110" s="17">
        <v>1664</v>
      </c>
    </row>
    <row r="111" spans="2:9" ht="15.75">
      <c r="B111" s="28" t="s">
        <v>238</v>
      </c>
      <c r="C111" s="28" t="s">
        <v>238</v>
      </c>
      <c r="D111" s="21">
        <v>42642</v>
      </c>
      <c r="E111" s="28" t="s">
        <v>239</v>
      </c>
      <c r="F111" s="15"/>
      <c r="G111" s="44">
        <v>1</v>
      </c>
      <c r="H111" s="76">
        <v>2025370</v>
      </c>
      <c r="I111" s="30">
        <v>1647</v>
      </c>
    </row>
    <row r="112" spans="2:9" ht="15.75">
      <c r="B112" s="24" t="s">
        <v>34</v>
      </c>
      <c r="C112" s="24" t="s">
        <v>35</v>
      </c>
      <c r="D112" s="21"/>
      <c r="E112" s="22" t="s">
        <v>36</v>
      </c>
      <c r="F112" s="23"/>
      <c r="G112" s="16">
        <v>-1</v>
      </c>
      <c r="H112" s="17">
        <v>1757900</v>
      </c>
      <c r="I112" s="17">
        <v>3241</v>
      </c>
    </row>
    <row r="113" spans="2:9" ht="15.75">
      <c r="B113" s="26" t="s">
        <v>240</v>
      </c>
      <c r="C113" s="26" t="s">
        <v>241</v>
      </c>
      <c r="D113" s="21">
        <v>42635</v>
      </c>
      <c r="E113" s="28" t="s">
        <v>86</v>
      </c>
      <c r="F113" s="15"/>
      <c r="G113" s="44">
        <v>1</v>
      </c>
      <c r="H113" s="30">
        <v>1753320</v>
      </c>
      <c r="I113" s="46">
        <v>1391</v>
      </c>
    </row>
    <row r="114" spans="2:9" ht="15.75">
      <c r="B114" s="28" t="s">
        <v>242</v>
      </c>
      <c r="C114" s="28" t="s">
        <v>243</v>
      </c>
      <c r="D114" s="21">
        <v>42705</v>
      </c>
      <c r="E114" s="28" t="s">
        <v>40</v>
      </c>
      <c r="F114" s="15"/>
      <c r="G114" s="16">
        <v>1</v>
      </c>
      <c r="H114" s="68">
        <v>1697399</v>
      </c>
      <c r="I114" s="68">
        <v>1293</v>
      </c>
    </row>
    <row r="115" spans="2:9" ht="15.75">
      <c r="B115" s="24" t="s">
        <v>244</v>
      </c>
      <c r="C115" s="24" t="s">
        <v>245</v>
      </c>
      <c r="D115" s="21">
        <v>42691</v>
      </c>
      <c r="E115" s="22" t="s">
        <v>36</v>
      </c>
      <c r="F115" s="23"/>
      <c r="G115" s="16">
        <v>1</v>
      </c>
      <c r="H115" s="30">
        <v>1150753</v>
      </c>
      <c r="I115" s="30">
        <v>952</v>
      </c>
    </row>
    <row r="116" spans="2:9" ht="15.75">
      <c r="B116" s="13" t="s">
        <v>246</v>
      </c>
      <c r="C116" s="13" t="s">
        <v>246</v>
      </c>
      <c r="D116" s="14">
        <v>42761</v>
      </c>
      <c r="E116" s="13" t="s">
        <v>247</v>
      </c>
      <c r="F116" s="15">
        <v>12</v>
      </c>
      <c r="G116" s="16">
        <v>1</v>
      </c>
      <c r="H116" s="30">
        <v>1094510</v>
      </c>
      <c r="I116" s="30">
        <v>1385</v>
      </c>
    </row>
    <row r="117" spans="2:9" ht="15.75">
      <c r="B117" s="28" t="s">
        <v>248</v>
      </c>
      <c r="C117" s="28" t="s">
        <v>249</v>
      </c>
      <c r="D117" s="21">
        <v>42712</v>
      </c>
      <c r="E117" s="28" t="s">
        <v>36</v>
      </c>
      <c r="F117" s="15"/>
      <c r="G117" s="16">
        <v>1</v>
      </c>
      <c r="H117" s="17">
        <v>1018860</v>
      </c>
      <c r="I117" s="17">
        <v>867</v>
      </c>
    </row>
    <row r="118" spans="2:9" ht="15.75">
      <c r="B118" s="24" t="s">
        <v>77</v>
      </c>
      <c r="C118" s="24" t="s">
        <v>78</v>
      </c>
      <c r="D118" s="21">
        <v>42796</v>
      </c>
      <c r="E118" s="22" t="s">
        <v>79</v>
      </c>
      <c r="F118" s="23">
        <v>4</v>
      </c>
      <c r="G118" s="16">
        <v>0</v>
      </c>
      <c r="H118" s="17">
        <v>962550</v>
      </c>
      <c r="I118" s="17">
        <v>594</v>
      </c>
    </row>
    <row r="119" spans="2:9" ht="15.75">
      <c r="B119" s="13" t="s">
        <v>52</v>
      </c>
      <c r="C119" s="13" t="s">
        <v>53</v>
      </c>
      <c r="D119" s="14">
        <v>42820</v>
      </c>
      <c r="E119" s="13" t="s">
        <v>36</v>
      </c>
      <c r="F119" s="15"/>
      <c r="G119" s="16">
        <v>1</v>
      </c>
      <c r="H119" s="17">
        <v>913160</v>
      </c>
      <c r="I119" s="17">
        <v>770</v>
      </c>
    </row>
    <row r="120" spans="2:9" ht="15.75">
      <c r="B120" s="59" t="s">
        <v>250</v>
      </c>
      <c r="C120" s="24" t="s">
        <v>250</v>
      </c>
      <c r="D120" s="21">
        <v>42719</v>
      </c>
      <c r="E120" s="22" t="s">
        <v>36</v>
      </c>
      <c r="F120" s="15"/>
      <c r="G120" s="16">
        <v>1</v>
      </c>
      <c r="H120" s="17">
        <v>812260</v>
      </c>
      <c r="I120" s="17">
        <v>738</v>
      </c>
    </row>
    <row r="121" spans="2:9" ht="15.75">
      <c r="B121" s="13" t="s">
        <v>251</v>
      </c>
      <c r="C121" s="13" t="s">
        <v>252</v>
      </c>
      <c r="D121" s="14">
        <v>42768</v>
      </c>
      <c r="E121" s="13" t="s">
        <v>79</v>
      </c>
      <c r="F121" s="15">
        <v>4</v>
      </c>
      <c r="G121" s="16">
        <v>1</v>
      </c>
      <c r="H121" s="17">
        <v>517760</v>
      </c>
      <c r="I121" s="17">
        <v>424</v>
      </c>
    </row>
    <row r="122" spans="2:9" ht="15.75">
      <c r="B122" s="28" t="s">
        <v>253</v>
      </c>
      <c r="C122" s="28" t="s">
        <v>254</v>
      </c>
      <c r="D122" s="21">
        <v>42670</v>
      </c>
      <c r="E122" s="13" t="s">
        <v>79</v>
      </c>
      <c r="F122" s="15">
        <v>4</v>
      </c>
      <c r="G122" s="44">
        <v>1</v>
      </c>
      <c r="H122" s="17">
        <v>371700</v>
      </c>
      <c r="I122" s="19">
        <v>430</v>
      </c>
    </row>
    <row r="123" spans="2:9" ht="15.75">
      <c r="B123" s="59" t="s">
        <v>255</v>
      </c>
      <c r="C123" s="24" t="s">
        <v>256</v>
      </c>
      <c r="D123" s="14">
        <v>42726</v>
      </c>
      <c r="E123" s="13" t="s">
        <v>36</v>
      </c>
      <c r="F123" s="15"/>
      <c r="G123" s="16">
        <v>1</v>
      </c>
      <c r="H123" s="30">
        <v>367180</v>
      </c>
      <c r="I123" s="30">
        <v>299</v>
      </c>
    </row>
    <row r="124" spans="2:9" ht="15.75">
      <c r="B124" s="59" t="s">
        <v>255</v>
      </c>
      <c r="C124" s="24" t="s">
        <v>256</v>
      </c>
      <c r="D124" s="14">
        <v>42726</v>
      </c>
      <c r="E124" s="13" t="s">
        <v>36</v>
      </c>
      <c r="F124" s="15"/>
      <c r="G124" s="16">
        <v>1</v>
      </c>
      <c r="H124" s="30">
        <v>367180</v>
      </c>
      <c r="I124" s="30">
        <v>299</v>
      </c>
    </row>
    <row r="125" spans="2:9" ht="15.75">
      <c r="B125" s="24" t="s">
        <v>257</v>
      </c>
      <c r="C125" s="24" t="s">
        <v>258</v>
      </c>
      <c r="D125" s="14">
        <v>42747</v>
      </c>
      <c r="E125" s="22" t="s">
        <v>259</v>
      </c>
      <c r="F125" s="23"/>
      <c r="G125" s="16">
        <v>1</v>
      </c>
      <c r="H125" s="17">
        <v>337000</v>
      </c>
      <c r="I125" s="17">
        <v>317</v>
      </c>
    </row>
    <row r="126" spans="2:9" ht="15.75">
      <c r="B126" s="24" t="s">
        <v>260</v>
      </c>
      <c r="C126" s="24" t="s">
        <v>261</v>
      </c>
      <c r="D126" s="21">
        <v>42719</v>
      </c>
      <c r="E126" s="22" t="s">
        <v>79</v>
      </c>
      <c r="F126" s="23">
        <v>6</v>
      </c>
      <c r="G126" s="16">
        <v>1</v>
      </c>
      <c r="H126" s="17">
        <v>287770</v>
      </c>
      <c r="I126" s="17">
        <v>259</v>
      </c>
    </row>
    <row r="127" spans="2:9" ht="15.75">
      <c r="B127" s="24" t="s">
        <v>262</v>
      </c>
      <c r="C127" s="24" t="s">
        <v>263</v>
      </c>
      <c r="D127" s="14">
        <v>42663</v>
      </c>
      <c r="E127" s="22" t="s">
        <v>79</v>
      </c>
      <c r="F127" s="23">
        <v>10</v>
      </c>
      <c r="G127" s="16">
        <v>1</v>
      </c>
      <c r="H127" s="30">
        <v>190160</v>
      </c>
      <c r="I127" s="30">
        <v>199</v>
      </c>
    </row>
    <row r="128" spans="2:9" ht="15.75">
      <c r="B128" s="24" t="s">
        <v>264</v>
      </c>
      <c r="C128" s="24" t="s">
        <v>264</v>
      </c>
      <c r="D128" s="21">
        <v>42747</v>
      </c>
      <c r="E128" s="22" t="s">
        <v>247</v>
      </c>
      <c r="F128" s="23">
        <v>8</v>
      </c>
      <c r="G128" s="16">
        <v>1</v>
      </c>
      <c r="H128" s="77">
        <v>127976</v>
      </c>
      <c r="I128" s="45">
        <v>254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36"/>
  <sheetViews>
    <sheetView workbookViewId="0" topLeftCell="A30">
      <selection activeCell="E36" sqref="E36"/>
    </sheetView>
  </sheetViews>
  <sheetFormatPr defaultColWidth="12.57421875" defaultRowHeight="15"/>
  <cols>
    <col min="1" max="2" width="11.57421875" style="0" customWidth="1"/>
    <col min="3" max="3" width="15.7109375" style="0" customWidth="1"/>
    <col min="4" max="4" width="5.8515625" style="0" customWidth="1"/>
    <col min="5" max="5" width="36.7109375" style="0" customWidth="1"/>
    <col min="6" max="16384" width="11.57421875" style="0" customWidth="1"/>
  </cols>
  <sheetData>
    <row r="1" ht="15"/>
    <row r="2" ht="15"/>
    <row r="3" spans="2:5" ht="15">
      <c r="B3" s="78" t="s">
        <v>265</v>
      </c>
      <c r="C3" s="79" t="s">
        <v>266</v>
      </c>
      <c r="D3" s="78"/>
      <c r="E3" s="78" t="s">
        <v>267</v>
      </c>
    </row>
    <row r="4" spans="2:5" ht="15">
      <c r="B4" s="80">
        <v>42606</v>
      </c>
      <c r="C4" s="81">
        <v>430494880</v>
      </c>
      <c r="D4" s="82"/>
      <c r="E4" s="82" t="s">
        <v>268</v>
      </c>
    </row>
    <row r="5" spans="2:5" ht="15">
      <c r="B5" s="80">
        <v>42613</v>
      </c>
      <c r="C5" s="81">
        <v>340505880</v>
      </c>
      <c r="D5" s="82"/>
      <c r="E5" s="83" t="s">
        <v>268</v>
      </c>
    </row>
    <row r="6" spans="2:5" ht="15">
      <c r="B6" s="80">
        <v>42620</v>
      </c>
      <c r="C6" s="81">
        <v>233505368</v>
      </c>
      <c r="D6" s="82"/>
      <c r="E6" s="83" t="s">
        <v>164</v>
      </c>
    </row>
    <row r="7" spans="2:5" ht="15">
      <c r="B7" s="80">
        <v>42627</v>
      </c>
      <c r="C7" s="81">
        <v>205716266</v>
      </c>
      <c r="D7" s="82"/>
      <c r="E7" s="83" t="s">
        <v>164</v>
      </c>
    </row>
    <row r="8" spans="2:5" ht="15">
      <c r="B8" s="80">
        <v>42634</v>
      </c>
      <c r="C8" s="81">
        <v>303921614</v>
      </c>
      <c r="D8" s="82"/>
      <c r="E8" s="28" t="s">
        <v>140</v>
      </c>
    </row>
    <row r="9" spans="2:5" ht="15">
      <c r="B9" s="80">
        <v>42641</v>
      </c>
      <c r="C9" s="81">
        <v>289401977</v>
      </c>
      <c r="D9" s="82"/>
      <c r="E9" s="28" t="s">
        <v>140</v>
      </c>
    </row>
    <row r="10" spans="2:5" ht="15">
      <c r="B10" s="80">
        <v>42648</v>
      </c>
      <c r="C10" s="81">
        <v>281812898</v>
      </c>
      <c r="D10" s="82"/>
      <c r="E10" s="28" t="s">
        <v>140</v>
      </c>
    </row>
    <row r="11" spans="2:5" ht="15">
      <c r="B11" s="80">
        <v>42655</v>
      </c>
      <c r="C11" s="81">
        <v>268344185</v>
      </c>
      <c r="D11" s="82"/>
      <c r="E11" s="26" t="s">
        <v>152</v>
      </c>
    </row>
    <row r="12" spans="2:5" ht="15">
      <c r="B12" s="80">
        <v>42662</v>
      </c>
      <c r="C12" s="81">
        <v>341255627</v>
      </c>
      <c r="D12" s="82"/>
      <c r="E12" s="26" t="s">
        <v>138</v>
      </c>
    </row>
    <row r="13" spans="2:5" ht="15">
      <c r="B13" s="80">
        <v>42669</v>
      </c>
      <c r="C13" s="81">
        <v>287113974</v>
      </c>
      <c r="D13" s="82"/>
      <c r="E13" s="26" t="s">
        <v>138</v>
      </c>
    </row>
    <row r="14" spans="2:5" ht="15">
      <c r="B14" s="80">
        <v>42676</v>
      </c>
      <c r="C14" s="81">
        <v>377795080</v>
      </c>
      <c r="D14" s="82"/>
      <c r="E14" s="26" t="s">
        <v>146</v>
      </c>
    </row>
    <row r="15" spans="2:5" ht="15">
      <c r="B15" s="80">
        <v>42683</v>
      </c>
      <c r="C15" s="84">
        <v>404525798</v>
      </c>
      <c r="D15" s="82"/>
      <c r="E15" s="24" t="s">
        <v>137</v>
      </c>
    </row>
    <row r="16" spans="2:5" ht="15">
      <c r="B16" s="80">
        <v>42690</v>
      </c>
      <c r="C16" s="84">
        <v>343945584</v>
      </c>
      <c r="D16" s="82"/>
      <c r="E16" s="24" t="s">
        <v>137</v>
      </c>
    </row>
    <row r="17" spans="2:5" ht="15">
      <c r="B17" s="80">
        <v>42697</v>
      </c>
      <c r="C17" s="84">
        <v>406502995</v>
      </c>
      <c r="D17" s="82"/>
      <c r="E17" s="24" t="s">
        <v>135</v>
      </c>
    </row>
    <row r="18" spans="2:5" ht="15">
      <c r="B18" s="80">
        <v>42704</v>
      </c>
      <c r="C18" s="85">
        <v>265804484</v>
      </c>
      <c r="D18" s="86"/>
      <c r="E18" s="24" t="s">
        <v>135</v>
      </c>
    </row>
    <row r="19" spans="2:5" ht="15">
      <c r="B19" s="80">
        <v>42711</v>
      </c>
      <c r="C19" s="85">
        <v>269446293</v>
      </c>
      <c r="D19" s="86"/>
      <c r="E19" s="24" t="s">
        <v>135</v>
      </c>
    </row>
    <row r="20" spans="2:5" ht="15">
      <c r="B20" s="80">
        <v>42718</v>
      </c>
      <c r="C20" s="85">
        <v>280818651</v>
      </c>
      <c r="D20" s="86"/>
      <c r="E20" s="28" t="s">
        <v>142</v>
      </c>
    </row>
    <row r="21" spans="2:5" ht="15">
      <c r="B21" s="80">
        <v>42725</v>
      </c>
      <c r="C21" s="85">
        <v>527936622</v>
      </c>
      <c r="D21" s="86"/>
      <c r="E21" s="28" t="s">
        <v>58</v>
      </c>
    </row>
    <row r="22" spans="2:5" ht="15">
      <c r="B22" s="80">
        <v>42732</v>
      </c>
      <c r="C22" s="85">
        <v>672379097</v>
      </c>
      <c r="D22" s="86"/>
      <c r="E22" s="28" t="s">
        <v>58</v>
      </c>
    </row>
    <row r="23" spans="2:5" ht="15">
      <c r="B23" s="80">
        <v>42739</v>
      </c>
      <c r="C23" s="85">
        <v>647684890</v>
      </c>
      <c r="D23" s="86"/>
      <c r="E23" s="28" t="s">
        <v>58</v>
      </c>
    </row>
    <row r="24" spans="2:5" ht="15">
      <c r="B24" s="80">
        <v>42746</v>
      </c>
      <c r="C24" s="85">
        <v>448376673</v>
      </c>
      <c r="D24" s="86"/>
      <c r="E24" s="28" t="s">
        <v>104</v>
      </c>
    </row>
    <row r="25" spans="2:5" ht="15">
      <c r="B25" s="80">
        <v>42753</v>
      </c>
      <c r="C25" s="85">
        <v>383391010</v>
      </c>
      <c r="D25" s="86"/>
      <c r="E25" s="86" t="s">
        <v>87</v>
      </c>
    </row>
    <row r="26" spans="2:5" ht="15">
      <c r="B26" s="80">
        <v>42760</v>
      </c>
      <c r="C26" s="85">
        <v>388461541</v>
      </c>
      <c r="D26" s="86"/>
      <c r="E26" s="86" t="s">
        <v>62</v>
      </c>
    </row>
    <row r="27" spans="2:5" ht="15">
      <c r="B27" s="80">
        <v>42767</v>
      </c>
      <c r="C27" s="85">
        <v>354620133</v>
      </c>
      <c r="D27" s="86"/>
      <c r="E27" s="86" t="s">
        <v>62</v>
      </c>
    </row>
    <row r="28" spans="2:5" ht="15">
      <c r="B28" s="80">
        <v>42774</v>
      </c>
      <c r="C28" s="85">
        <v>326531838</v>
      </c>
      <c r="D28" s="86"/>
      <c r="E28" s="86" t="s">
        <v>72</v>
      </c>
    </row>
    <row r="29" spans="2:5" ht="15">
      <c r="B29" s="80">
        <v>42781</v>
      </c>
      <c r="C29" s="85">
        <v>469411739</v>
      </c>
      <c r="D29" s="86"/>
      <c r="E29" s="86" t="s">
        <v>56</v>
      </c>
    </row>
    <row r="30" spans="2:5" ht="15">
      <c r="B30" s="80">
        <v>42788</v>
      </c>
      <c r="C30" s="85">
        <v>336428793</v>
      </c>
      <c r="D30" s="86"/>
      <c r="E30" s="86" t="s">
        <v>56</v>
      </c>
    </row>
    <row r="31" spans="2:5" ht="15">
      <c r="B31" s="80">
        <v>42795</v>
      </c>
      <c r="C31" s="85">
        <v>283465660</v>
      </c>
      <c r="D31" s="86"/>
      <c r="E31" s="86" t="s">
        <v>41</v>
      </c>
    </row>
    <row r="32" spans="2:5" ht="15">
      <c r="B32" s="80">
        <v>42802</v>
      </c>
      <c r="C32" s="85">
        <v>323024047</v>
      </c>
      <c r="D32" s="86"/>
      <c r="E32" s="86" t="s">
        <v>28</v>
      </c>
    </row>
    <row r="33" spans="2:5" ht="15">
      <c r="B33" s="80">
        <v>42809</v>
      </c>
      <c r="C33" s="85">
        <v>393781734</v>
      </c>
      <c r="D33" s="86"/>
      <c r="E33" s="86" t="s">
        <v>269</v>
      </c>
    </row>
    <row r="34" spans="2:5" ht="15">
      <c r="B34" s="80">
        <v>42816</v>
      </c>
      <c r="C34" s="85">
        <v>337206298</v>
      </c>
      <c r="D34" s="86"/>
      <c r="E34" s="86" t="s">
        <v>20</v>
      </c>
    </row>
    <row r="35" spans="2:5" ht="15">
      <c r="B35" s="80">
        <v>42823</v>
      </c>
      <c r="C35" s="85">
        <v>395685357</v>
      </c>
      <c r="D35" s="86"/>
      <c r="E35" s="86" t="s">
        <v>14</v>
      </c>
    </row>
    <row r="36" spans="2:5" ht="15">
      <c r="B36" s="80">
        <v>42830</v>
      </c>
      <c r="C36" s="85">
        <v>306898579</v>
      </c>
      <c r="D36" s="86"/>
      <c r="E36" s="86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G9"/>
  <sheetViews>
    <sheetView workbookViewId="0" topLeftCell="A1">
      <selection activeCell="G9" sqref="G9"/>
    </sheetView>
  </sheetViews>
  <sheetFormatPr defaultColWidth="12.57421875" defaultRowHeight="15"/>
  <cols>
    <col min="1" max="16384" width="11.57421875" style="0" customWidth="1"/>
  </cols>
  <sheetData>
    <row r="5" spans="2:7" ht="16.5">
      <c r="B5" s="87" t="s">
        <v>270</v>
      </c>
      <c r="D5" s="87" t="s">
        <v>271</v>
      </c>
      <c r="E5" s="87" t="s">
        <v>272</v>
      </c>
      <c r="F5" s="87" t="s">
        <v>273</v>
      </c>
      <c r="G5" s="87" t="s">
        <v>274</v>
      </c>
    </row>
    <row r="6" spans="2:7" ht="42.75">
      <c r="B6" s="87" t="s">
        <v>53</v>
      </c>
      <c r="D6" s="88">
        <v>583990</v>
      </c>
      <c r="E6" s="87">
        <v>523</v>
      </c>
      <c r="F6" s="88">
        <v>2207540</v>
      </c>
      <c r="G6" s="87">
        <v>2122</v>
      </c>
    </row>
    <row r="7" spans="2:7" ht="30">
      <c r="B7" s="87" t="s">
        <v>34</v>
      </c>
      <c r="D7" s="88">
        <v>5272670</v>
      </c>
      <c r="E7" s="87">
        <v>4053</v>
      </c>
      <c r="F7" s="88">
        <v>63939683</v>
      </c>
      <c r="G7" s="87">
        <v>50375</v>
      </c>
    </row>
    <row r="8" spans="2:7" ht="30">
      <c r="B8" s="87" t="s">
        <v>60</v>
      </c>
      <c r="D8" s="88">
        <v>264000</v>
      </c>
      <c r="E8" s="87">
        <v>251</v>
      </c>
      <c r="F8" s="88">
        <v>37195610</v>
      </c>
      <c r="G8" s="87">
        <v>27641</v>
      </c>
    </row>
    <row r="9" spans="2:7" ht="30">
      <c r="B9" s="87" t="s">
        <v>61</v>
      </c>
      <c r="D9" s="88">
        <v>251240</v>
      </c>
      <c r="E9" s="87">
        <v>219</v>
      </c>
      <c r="F9" s="88">
        <v>13869826</v>
      </c>
      <c r="G9" s="87">
        <v>10994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2017-04-06T12:15:27Z</dcterms:modified>
  <cp:category/>
  <cp:version/>
  <cp:contentType/>
  <cp:contentStatus/>
  <cp:revision>403</cp:revision>
</cp:coreProperties>
</file>