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eekly Toplist" sheetId="1" r:id="rId1"/>
    <sheet name="Movie Opening Weeks" sheetId="2" r:id="rId2"/>
    <sheet name="Weekly Totals" sheetId="3" r:id="rId3"/>
  </sheets>
  <definedNames/>
  <calcPr fullCalcOnLoad="1"/>
</workbook>
</file>

<file path=xl/sharedStrings.xml><?xml version="1.0" encoding="utf-8"?>
<sst xmlns="http://schemas.openxmlformats.org/spreadsheetml/2006/main" count="769" uniqueCount="328">
  <si>
    <t>MAGYARORSZÁG MŰSORHETI TOPLISTA</t>
  </si>
  <si>
    <t>2017.06.01. -06.07.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</si>
  <si>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</si>
  <si>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</si>
  <si>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</si>
  <si>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</si>
  <si>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</si>
  <si>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</si>
  <si>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</si>
  <si>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</si>
  <si>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</si>
  <si>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</si>
  <si>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</si>
  <si>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</si>
  <si>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Pirates of the Caribbean: Dead Men Tell No Tales</t>
  </si>
  <si>
    <t>A Karib-tenger kalózai: Salazár bosszúja</t>
  </si>
  <si>
    <t>Forum</t>
  </si>
  <si>
    <t>Wonder Woman</t>
  </si>
  <si>
    <t>InterCom</t>
  </si>
  <si>
    <t>Alien: Covenant</t>
  </si>
  <si>
    <t>Guardians of the Galaxy Vol. 2</t>
  </si>
  <si>
    <t>A galaxis őrzőivol.  2</t>
  </si>
  <si>
    <t>Diary of a Wimpy Kid: The Long Haul</t>
  </si>
  <si>
    <t>Egy ropi naplója - A nagy kiruccanás</t>
  </si>
  <si>
    <t>Radin !</t>
  </si>
  <si>
    <t>A sóher</t>
  </si>
  <si>
    <t>Vertigo</t>
  </si>
  <si>
    <t>Kincsem</t>
  </si>
  <si>
    <t>King Arthur: Legend of the Sword</t>
  </si>
  <si>
    <t>Arthur király - A kard legendája</t>
  </si>
  <si>
    <t>Boss Baby</t>
  </si>
  <si>
    <t>Bébi úr</t>
  </si>
  <si>
    <t>Snatched</t>
  </si>
  <si>
    <t>Ó, anyám!</t>
  </si>
  <si>
    <t>TOP 10</t>
  </si>
  <si>
    <t>How to Be a Latin Lover</t>
  </si>
  <si>
    <t>Hogyan legyél latin szerető</t>
  </si>
  <si>
    <t>BBM</t>
  </si>
  <si>
    <t>The Fate of the Furious</t>
  </si>
  <si>
    <t>Halálos iramban 8</t>
  </si>
  <si>
    <t>UIP</t>
  </si>
  <si>
    <t>Deep</t>
  </si>
  <si>
    <t>Csápi - Az óceán hőse</t>
  </si>
  <si>
    <t>Freeman</t>
  </si>
  <si>
    <t>Katapult Film</t>
  </si>
  <si>
    <t>Smurfs: The Lost Village</t>
  </si>
  <si>
    <t>Hupikék törpikék 3. - Az elveszett falu</t>
  </si>
  <si>
    <t>The Circle</t>
  </si>
  <si>
    <t>A kör</t>
  </si>
  <si>
    <t>Richard the Stork</t>
  </si>
  <si>
    <t>Ricsi a gólya</t>
  </si>
  <si>
    <t>Testről és lélekről</t>
  </si>
  <si>
    <t>Testről és Lélekről</t>
  </si>
  <si>
    <t>MoziNet</t>
  </si>
  <si>
    <t>Brazilok</t>
  </si>
  <si>
    <t>Beauty and the Beast</t>
  </si>
  <si>
    <t>A szépség és a szörnyeteg</t>
  </si>
  <si>
    <t>Alibi.com</t>
  </si>
  <si>
    <t>Get Out</t>
  </si>
  <si>
    <t>Tűnj el !</t>
  </si>
  <si>
    <t>Ostatnia rodzina</t>
  </si>
  <si>
    <t>Az utolsó család</t>
  </si>
  <si>
    <t>Stefan Zweig: Farewell to Europe</t>
  </si>
  <si>
    <t>Stefan Zweig - Búcsú Európától</t>
  </si>
  <si>
    <t>Ballerina</t>
  </si>
  <si>
    <t>Balerina</t>
  </si>
  <si>
    <t>Jackie</t>
  </si>
  <si>
    <t>Going in Style</t>
  </si>
  <si>
    <t>Vén rókák</t>
  </si>
  <si>
    <t>The Dragon Spell</t>
  </si>
  <si>
    <t>Sárkányvarázs</t>
  </si>
  <si>
    <t>ADS</t>
  </si>
  <si>
    <t>The Bye Bye Man</t>
  </si>
  <si>
    <t>Bye Bye Man - A rettegés neve</t>
  </si>
  <si>
    <t>MR STEIN GOES ONLINE</t>
  </si>
  <si>
    <t>A MAGAS ŐSZ FÉRFI TÁRSAT KERES</t>
  </si>
  <si>
    <t>Lost in Paris</t>
  </si>
  <si>
    <t>Elveszve Párizsban</t>
  </si>
  <si>
    <t>On The Milky Road</t>
  </si>
  <si>
    <t>Tejben vajben szerelemben</t>
  </si>
  <si>
    <t>Strangled</t>
  </si>
  <si>
    <t>A martfűi rém</t>
  </si>
  <si>
    <t>Rabbit School</t>
  </si>
  <si>
    <t>Nyuszi suli</t>
  </si>
  <si>
    <t>A tökéletes gyilkos</t>
  </si>
  <si>
    <t>Julieta</t>
  </si>
  <si>
    <t>Cinetel</t>
  </si>
  <si>
    <t>Ghost In the Shell</t>
  </si>
  <si>
    <t>Páncélba zárt szellem</t>
  </si>
  <si>
    <t>American Pastoral</t>
  </si>
  <si>
    <t>Amerikai pasztorál</t>
  </si>
  <si>
    <t>The Zookeeper's Wife</t>
  </si>
  <si>
    <t>Menedék</t>
  </si>
  <si>
    <t>Az Állampolgár</t>
  </si>
  <si>
    <t>Unforgettable</t>
  </si>
  <si>
    <t>Öldöklő szerelem</t>
  </si>
  <si>
    <t>It’s not the time of my life</t>
  </si>
  <si>
    <t>Ernelláék Farkaséknál</t>
  </si>
  <si>
    <t>Life</t>
  </si>
  <si>
    <t xml:space="preserve">Élet </t>
  </si>
  <si>
    <t>Rogue One: A Star Wars Story</t>
  </si>
  <si>
    <t>Zsivány Egyes: Egy Star Wars történet (12)</t>
  </si>
  <si>
    <t>Rock Dog</t>
  </si>
  <si>
    <t>Rock Csont</t>
  </si>
  <si>
    <t>Surf's Up 2: WaveMania</t>
  </si>
  <si>
    <t>Vigyázz, kész, szörf! 2</t>
  </si>
  <si>
    <t>Lengemesék</t>
  </si>
  <si>
    <t>6.9 pe scara Richter</t>
  </si>
  <si>
    <t>6,9 a Richter-skálán</t>
  </si>
  <si>
    <t>Logan</t>
  </si>
  <si>
    <t>Logan – Farkas</t>
  </si>
  <si>
    <t>Chips</t>
  </si>
  <si>
    <t>Bukós szakasz</t>
  </si>
  <si>
    <t>Power Rangeres</t>
  </si>
  <si>
    <t>Hacksaw Ridge</t>
  </si>
  <si>
    <t>A fegyvertelen katona</t>
  </si>
  <si>
    <t>Ozzy</t>
  </si>
  <si>
    <t>Állati nagy szökés</t>
  </si>
  <si>
    <t>Kong: Koponya-sziget</t>
  </si>
  <si>
    <t xml:space="preserve">Kong - Koponyasziget </t>
  </si>
  <si>
    <t>After Love</t>
  </si>
  <si>
    <t>Rég nem szerelem</t>
  </si>
  <si>
    <t>Cinefilco</t>
  </si>
  <si>
    <t>Sheep and Wolves</t>
  </si>
  <si>
    <t>Állati csetepata</t>
  </si>
  <si>
    <t>Fifty Shades Darker</t>
  </si>
  <si>
    <t>A sötét ötven árnyalata</t>
  </si>
  <si>
    <t>Voyage of Time: Life's Journey</t>
  </si>
  <si>
    <t>Az Univerzum története</t>
  </si>
  <si>
    <t>Silence</t>
  </si>
  <si>
    <t>Némaság</t>
  </si>
  <si>
    <t>Un petit boulot</t>
  </si>
  <si>
    <t>Másodállás</t>
  </si>
  <si>
    <t>A Company</t>
  </si>
  <si>
    <t>The White King</t>
  </si>
  <si>
    <t>A fehér király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</si>
  <si>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</si>
  <si>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</si>
  <si>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</si>
  <si>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</si>
  <si>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</si>
  <si>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</si>
  <si>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</si>
  <si>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</si>
  <si>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</si>
  <si>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</si>
  <si>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</si>
  <si>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</si>
  <si>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</si>
  <si>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</si>
  <si>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</si>
  <si>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</si>
  <si>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</si>
  <si>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</si>
  <si>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</si>
  <si>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</si>
  <si>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Hungaricom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</si>
  <si>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</si>
  <si>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</si>
  <si>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</si>
  <si>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</si>
  <si>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</si>
  <si>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</si>
  <si>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TOTAL</t>
  </si>
  <si>
    <t>Forrás: Filmforgalmazók Egyesülete</t>
  </si>
  <si>
    <t>Becsült adatok</t>
  </si>
  <si>
    <t>Nyitó mozik száma</t>
  </si>
  <si>
    <t>Hétvégi adatok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</si>
  <si>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</si>
  <si>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</si>
  <si>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</si>
  <si>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</si>
  <si>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</si>
  <si>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</si>
  <si>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</si>
  <si>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</si>
  <si>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</si>
  <si>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</si>
  <si>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</si>
  <si>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</si>
  <si>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</si>
  <si>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</si>
  <si>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</si>
  <si>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</si>
  <si>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</si>
  <si>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</si>
  <si>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</si>
  <si>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</si>
  <si>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</si>
  <si>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</si>
  <si>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</si>
  <si>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</si>
  <si>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</si>
  <si>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</si>
  <si>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</si>
  <si>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</si>
  <si>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</si>
  <si>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</si>
  <si>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</si>
  <si>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</si>
  <si>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</si>
  <si>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</si>
  <si>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</si>
  <si>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</si>
  <si>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</si>
  <si>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</si>
  <si>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</si>
  <si>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</si>
  <si>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</si>
  <si>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</si>
  <si>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</si>
  <si>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</si>
  <si>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</si>
  <si>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</si>
  <si>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</si>
  <si>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</si>
  <si>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</si>
  <si>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</si>
  <si>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</si>
  <si>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</si>
  <si>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</si>
  <si>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</si>
  <si>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</si>
  <si>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</si>
  <si>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</si>
  <si>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</si>
  <si>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</si>
  <si>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</si>
  <si>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</si>
  <si>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</si>
  <si>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</si>
  <si>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</si>
  <si>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</si>
  <si>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</si>
  <si>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</si>
  <si>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</si>
  <si>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</si>
  <si>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</si>
  <si>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</si>
  <si>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</si>
  <si>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</si>
  <si>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</si>
  <si>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</si>
  <si>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</si>
  <si>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</si>
  <si>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</si>
  <si>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</si>
  <si>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</si>
  <si>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</si>
  <si>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</si>
  <si>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</si>
  <si>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</si>
  <si>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</si>
  <si>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</si>
  <si>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</si>
  <si>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</si>
  <si>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</si>
  <si>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</si>
  <si>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</si>
  <si>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</si>
  <si>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</si>
  <si>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</si>
  <si>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</si>
  <si>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</si>
  <si>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</si>
  <si>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</si>
  <si>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</si>
  <si>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</si>
  <si>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</si>
  <si>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</si>
  <si>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</si>
  <si>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</si>
  <si>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</si>
  <si>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</si>
  <si>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</si>
  <si>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</si>
  <si>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</si>
  <si>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</si>
  <si>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Cinenuovo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</si>
  <si>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</si>
  <si>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</si>
  <si>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</si>
  <si>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</si>
  <si>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</si>
  <si>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</si>
  <si>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</si>
  <si>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</si>
  <si>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</si>
  <si>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</si>
  <si>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</si>
  <si>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</si>
  <si>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</si>
  <si>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</si>
  <si>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</si>
  <si>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</si>
  <si>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</si>
  <si>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</si>
  <si>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</si>
  <si>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Cirko Film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</si>
  <si>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</si>
  <si>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</si>
  <si>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</si>
  <si>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</si>
  <si>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</si>
  <si>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</si>
  <si>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</si>
  <si>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</si>
  <si>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</si>
  <si>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</si>
  <si>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</si>
  <si>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</si>
  <si>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</si>
  <si>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</si>
  <si>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</si>
  <si>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</si>
  <si>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</si>
  <si>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</si>
  <si>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</si>
  <si>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 xml:space="preserve">The Beautiful Days of Aranjuez   </t>
  </si>
  <si>
    <t>Aranjuezi szép napok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</si>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</sst>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YYYY\-MM\-DD"/>
    <numFmt numFmtId="173" formatCode="#,##0\ [$Ft-40E];[RED]\-#,##0\ [$Ft-40E]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0" fillId="0" borderId="2" xfId="0" applyFont="1" applyBorder="1" applyAlignment="1">
      <alignment wrapText="1"/>
    </xf>
    <xf numFmtId="168" fontId="8" fillId="0" borderId="2" xfId="0" applyNumberFormat="1" applyFont="1" applyBorder="1" applyAlignment="1">
      <alignment vertical="center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Fill="1" applyBorder="1" applyAlignment="1" applyProtection="1">
      <alignment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vertical="center"/>
    </xf>
    <xf numFmtId="171" fontId="9" fillId="0" borderId="2" xfId="19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/>
    </xf>
    <xf numFmtId="164" fontId="0" fillId="0" borderId="0" xfId="0" applyFont="1" applyAlignment="1">
      <alignment wrapText="1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9" fontId="9" fillId="0" borderId="2" xfId="0" applyNumberFormat="1" applyFont="1" applyFill="1" applyBorder="1" applyAlignment="1" applyProtection="1">
      <alignment horizontal="center"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>
      <alignment horizontal="center" vertical="center"/>
    </xf>
    <xf numFmtId="164" fontId="9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9" fontId="8" fillId="0" borderId="2" xfId="15" applyNumberFormat="1" applyFont="1" applyFill="1" applyBorder="1" applyAlignment="1" applyProtection="1">
      <alignment/>
      <protection/>
    </xf>
    <xf numFmtId="169" fontId="9" fillId="0" borderId="2" xfId="15" applyNumberFormat="1" applyFont="1" applyFill="1" applyBorder="1" applyAlignment="1" applyProtection="1">
      <alignment horizontal="right"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9" fontId="9" fillId="3" borderId="2" xfId="0" applyNumberFormat="1" applyFont="1" applyFill="1" applyBorder="1" applyAlignment="1" applyProtection="1">
      <alignment horizontal="center" vertical="center"/>
      <protection locked="0"/>
    </xf>
    <xf numFmtId="169" fontId="12" fillId="3" borderId="2" xfId="15" applyNumberFormat="1" applyFont="1" applyFill="1" applyBorder="1" applyAlignment="1" applyProtection="1">
      <alignment/>
      <protection/>
    </xf>
    <xf numFmtId="171" fontId="13" fillId="3" borderId="2" xfId="19" applyNumberFormat="1" applyFont="1" applyFill="1" applyBorder="1" applyAlignment="1" applyProtection="1">
      <alignment vertical="center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9" fontId="0" fillId="0" borderId="0" xfId="0" applyNumberFormat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4" fontId="0" fillId="0" borderId="2" xfId="0" applyBorder="1" applyAlignment="1">
      <alignment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0" fillId="0" borderId="0" xfId="0" applyNumberFormat="1" applyFill="1" applyAlignment="1">
      <alignment/>
    </xf>
    <xf numFmtId="164" fontId="0" fillId="0" borderId="2" xfId="0" applyFont="1" applyFill="1" applyBorder="1" applyAlignment="1">
      <alignment wrapText="1"/>
    </xf>
    <xf numFmtId="169" fontId="8" fillId="0" borderId="2" xfId="0" applyNumberFormat="1" applyFont="1" applyBorder="1" applyAlignment="1">
      <alignment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0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4" fontId="16" fillId="0" borderId="0" xfId="0" applyFont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 wrapText="1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9" fillId="0" borderId="7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/>
    </xf>
    <xf numFmtId="169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vertical="center"/>
    </xf>
    <xf numFmtId="169" fontId="8" fillId="0" borderId="2" xfId="0" applyNumberFormat="1" applyFont="1" applyBorder="1" applyAlignment="1">
      <alignment wrapText="1"/>
    </xf>
    <xf numFmtId="164" fontId="8" fillId="0" borderId="2" xfId="0" applyFont="1" applyBorder="1" applyAlignment="1">
      <alignment wrapText="1"/>
    </xf>
    <xf numFmtId="169" fontId="9" fillId="6" borderId="2" xfId="15" applyNumberFormat="1" applyFont="1" applyFill="1" applyBorder="1" applyAlignment="1" applyProtection="1">
      <alignment/>
      <protection/>
    </xf>
    <xf numFmtId="164" fontId="9" fillId="0" borderId="2" xfId="0" applyFont="1" applyFill="1" applyBorder="1" applyAlignment="1">
      <alignment/>
    </xf>
    <xf numFmtId="164" fontId="8" fillId="0" borderId="2" xfId="0" applyFont="1" applyBorder="1" applyAlignment="1" applyProtection="1">
      <alignment horizontal="left" vertical="center"/>
      <protection/>
    </xf>
    <xf numFmtId="169" fontId="8" fillId="7" borderId="2" xfId="15" applyNumberFormat="1" applyFont="1" applyFill="1" applyBorder="1" applyAlignment="1" applyProtection="1">
      <alignment/>
      <protection/>
    </xf>
    <xf numFmtId="169" fontId="8" fillId="0" borderId="0" xfId="0" applyNumberFormat="1" applyFont="1" applyAlignment="1">
      <alignment/>
    </xf>
    <xf numFmtId="169" fontId="8" fillId="5" borderId="2" xfId="0" applyNumberFormat="1" applyFont="1" applyFill="1" applyBorder="1" applyAlignment="1">
      <alignment/>
    </xf>
    <xf numFmtId="164" fontId="8" fillId="0" borderId="2" xfId="0" applyFont="1" applyFill="1" applyBorder="1" applyAlignment="1" applyProtection="1">
      <alignment horizontal="left" vertical="center"/>
      <protection/>
    </xf>
    <xf numFmtId="169" fontId="8" fillId="5" borderId="2" xfId="15" applyNumberFormat="1" applyFont="1" applyFill="1" applyBorder="1" applyAlignment="1" applyProtection="1">
      <alignment/>
      <protection/>
    </xf>
    <xf numFmtId="169" fontId="8" fillId="5" borderId="2" xfId="15" applyNumberFormat="1" applyFont="1" applyFill="1" applyBorder="1" applyAlignment="1" applyProtection="1">
      <alignment wrapText="1"/>
      <protection/>
    </xf>
    <xf numFmtId="169" fontId="8" fillId="0" borderId="0" xfId="0" applyNumberFormat="1" applyFont="1" applyAlignment="1">
      <alignment wrapText="1"/>
    </xf>
    <xf numFmtId="169" fontId="8" fillId="0" borderId="0" xfId="15" applyNumberFormat="1" applyFont="1" applyFill="1" applyBorder="1" applyAlignment="1" applyProtection="1">
      <alignment wrapText="1"/>
      <protection/>
    </xf>
    <xf numFmtId="169" fontId="8" fillId="0" borderId="2" xfId="15" applyNumberFormat="1" applyFont="1" applyFill="1" applyBorder="1" applyAlignment="1" applyProtection="1">
      <alignment horizontal="right"/>
      <protection/>
    </xf>
    <xf numFmtId="164" fontId="17" fillId="0" borderId="2" xfId="0" applyFont="1" applyBorder="1" applyAlignment="1">
      <alignment/>
    </xf>
    <xf numFmtId="169" fontId="17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 horizontal="left"/>
    </xf>
    <xf numFmtId="173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9" fontId="8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65"/>
          <c:w val="0.978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cat>
            <c:strRef>
              <c:f>'Weekly Totals'!$B$4:$B$45</c:f>
              <c:strCache/>
            </c:strRef>
          </c:cat>
          <c:val>
            <c:numRef>
              <c:f>'Weekly Totals'!$C$4:$C$45</c:f>
              <c:numCache/>
            </c:numRef>
          </c:val>
          <c:smooth val="0"/>
        </c:ser>
        <c:marker val="1"/>
        <c:axId val="63523227"/>
        <c:axId val="34838132"/>
      </c:line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38132"/>
        <c:crossesAt val="0"/>
        <c:auto val="0"/>
        <c:lblOffset val="100"/>
        <c:noMultiLvlLbl val="0"/>
      </c:catAx>
      <c:valAx>
        <c:axId val="34838132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95075"/>
          <c:w val="0.183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46</xdr:row>
      <xdr:rowOff>66675</xdr:rowOff>
    </xdr:from>
    <xdr:to>
      <xdr:col>7</xdr:col>
      <xdr:colOff>657225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38100" y="8829675"/>
        <a:ext cx="82581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0" zoomScaleNormal="90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8" t="s">
        <v>11</v>
      </c>
      <c r="M3" s="8" t="s">
        <v>12</v>
      </c>
    </row>
    <row r="4" spans="1:13" ht="30">
      <c r="A4" s="12">
        <v>1</v>
      </c>
      <c r="B4" s="13" t="s">
        <v>14</v>
      </c>
      <c r="C4" s="13" t="s">
        <v>15</v>
      </c>
      <c r="D4" s="14">
        <v>42880</v>
      </c>
      <c r="E4" s="15" t="s">
        <v>16</v>
      </c>
      <c r="F4" s="16"/>
      <c r="G4" s="17">
        <f aca="true" t="shared" si="0" ref="G4:G13">ROUNDUP(DATEDIF(D4,$B$92,"d")/7,0)</f>
        <v>2</v>
      </c>
      <c r="H4" s="18">
        <v>107168646</v>
      </c>
      <c r="I4" s="18">
        <v>75160</v>
      </c>
      <c r="J4" s="18">
        <v>180562475</v>
      </c>
      <c r="K4" s="19">
        <f>IF(J4&lt;&gt;0,-(J4-H4)/J4,"")</f>
        <v>-0.4064733217685458</v>
      </c>
      <c r="L4" s="18">
        <v>296717796</v>
      </c>
      <c r="M4" s="18">
        <v>206073</v>
      </c>
    </row>
    <row r="5" spans="1:13" ht="15.75">
      <c r="A5" s="12">
        <v>2</v>
      </c>
      <c r="B5" s="20" t="s">
        <v>17</v>
      </c>
      <c r="C5" s="20" t="s">
        <v>17</v>
      </c>
      <c r="D5" s="21">
        <v>42887</v>
      </c>
      <c r="E5" s="22" t="s">
        <v>18</v>
      </c>
      <c r="F5" s="23">
        <v>60</v>
      </c>
      <c r="G5" s="17">
        <f t="shared" si="0"/>
        <v>1</v>
      </c>
      <c r="H5" s="24">
        <v>85747532</v>
      </c>
      <c r="I5" s="24">
        <v>55717</v>
      </c>
      <c r="J5" s="24"/>
      <c r="K5" s="19"/>
      <c r="L5" s="24">
        <v>88138782</v>
      </c>
      <c r="M5" s="24">
        <v>57348</v>
      </c>
    </row>
    <row r="6" spans="1:13" ht="16.5">
      <c r="A6" s="12">
        <v>3</v>
      </c>
      <c r="B6" s="25" t="s">
        <v>19</v>
      </c>
      <c r="C6" s="25" t="s">
        <v>19</v>
      </c>
      <c r="D6" s="21">
        <v>42873</v>
      </c>
      <c r="E6" s="22" t="s">
        <v>18</v>
      </c>
      <c r="F6" s="23">
        <v>68</v>
      </c>
      <c r="G6" s="17">
        <f t="shared" si="0"/>
        <v>3</v>
      </c>
      <c r="H6" s="24">
        <v>25287833</v>
      </c>
      <c r="I6" s="24">
        <v>17503</v>
      </c>
      <c r="J6" s="24">
        <v>47301969</v>
      </c>
      <c r="K6" s="19">
        <f aca="true" t="shared" si="1" ref="K6:K8">IF(J6&lt;&gt;0,-(J6-H6)/J6,"")</f>
        <v>-0.46539576396914895</v>
      </c>
      <c r="L6" s="24">
        <v>214606533</v>
      </c>
      <c r="M6" s="24">
        <v>145399</v>
      </c>
    </row>
    <row r="7" spans="1:13" ht="15.75">
      <c r="A7" s="12">
        <v>4</v>
      </c>
      <c r="B7" s="26" t="s">
        <v>20</v>
      </c>
      <c r="C7" s="26" t="s">
        <v>21</v>
      </c>
      <c r="D7" s="21">
        <v>42859</v>
      </c>
      <c r="E7" s="22" t="s">
        <v>16</v>
      </c>
      <c r="F7" s="23"/>
      <c r="G7" s="17">
        <f t="shared" si="0"/>
        <v>5</v>
      </c>
      <c r="H7" s="24">
        <v>21959280</v>
      </c>
      <c r="I7" s="24">
        <v>14807</v>
      </c>
      <c r="J7" s="24">
        <v>28541280</v>
      </c>
      <c r="K7" s="19">
        <f t="shared" si="1"/>
        <v>-0.23061334319974436</v>
      </c>
      <c r="L7" s="24">
        <v>397809421</v>
      </c>
      <c r="M7" s="24">
        <v>268612</v>
      </c>
    </row>
    <row r="8" spans="1:13" ht="24.75">
      <c r="A8" s="12">
        <v>5</v>
      </c>
      <c r="B8" s="27" t="s">
        <v>22</v>
      </c>
      <c r="C8" s="27" t="s">
        <v>23</v>
      </c>
      <c r="D8" s="14">
        <v>42887</v>
      </c>
      <c r="E8" s="22" t="s">
        <v>18</v>
      </c>
      <c r="F8" s="23">
        <v>26</v>
      </c>
      <c r="G8" s="17">
        <f t="shared" si="0"/>
        <v>1</v>
      </c>
      <c r="H8" s="18">
        <v>17755345</v>
      </c>
      <c r="I8" s="18">
        <v>13845</v>
      </c>
      <c r="J8" s="18">
        <v>5020330</v>
      </c>
      <c r="K8" s="19">
        <f t="shared" si="1"/>
        <v>2.536688823244687</v>
      </c>
      <c r="L8" s="18">
        <v>22775675</v>
      </c>
      <c r="M8" s="18">
        <v>17606</v>
      </c>
    </row>
    <row r="9" spans="1:13" ht="15.75">
      <c r="A9" s="12">
        <v>6</v>
      </c>
      <c r="B9" s="20" t="s">
        <v>24</v>
      </c>
      <c r="C9" s="20" t="s">
        <v>25</v>
      </c>
      <c r="D9" s="21">
        <v>42887</v>
      </c>
      <c r="E9" s="22" t="s">
        <v>26</v>
      </c>
      <c r="F9" s="23"/>
      <c r="G9" s="17">
        <f t="shared" si="0"/>
        <v>1</v>
      </c>
      <c r="H9" s="24">
        <v>8658970</v>
      </c>
      <c r="I9" s="24">
        <v>5992</v>
      </c>
      <c r="J9" s="24"/>
      <c r="K9" s="19"/>
      <c r="L9" s="24">
        <v>8658970</v>
      </c>
      <c r="M9" s="24">
        <v>5992</v>
      </c>
    </row>
    <row r="10" spans="1:13" ht="15.75">
      <c r="A10" s="12">
        <v>7</v>
      </c>
      <c r="B10" s="28" t="s">
        <v>27</v>
      </c>
      <c r="C10" s="28" t="s">
        <v>27</v>
      </c>
      <c r="D10" s="29">
        <v>42810</v>
      </c>
      <c r="E10" s="28" t="s">
        <v>16</v>
      </c>
      <c r="F10" s="30"/>
      <c r="G10" s="17">
        <f t="shared" si="0"/>
        <v>12</v>
      </c>
      <c r="H10" s="24">
        <v>7993195</v>
      </c>
      <c r="I10" s="24">
        <v>6235</v>
      </c>
      <c r="J10" s="24">
        <v>10116345</v>
      </c>
      <c r="K10" s="19">
        <f aca="true" t="shared" si="2" ref="K10:K13">IF(J10&lt;&gt;0,-(J10-H10)/J10,"")</f>
        <v>-0.20987322990665108</v>
      </c>
      <c r="L10" s="31">
        <v>518956758</v>
      </c>
      <c r="M10" s="31">
        <v>388997</v>
      </c>
    </row>
    <row r="11" spans="1:13" ht="15.75">
      <c r="A11" s="12">
        <v>8</v>
      </c>
      <c r="B11" s="26" t="s">
        <v>28</v>
      </c>
      <c r="C11" s="26" t="s">
        <v>29</v>
      </c>
      <c r="D11" s="21">
        <v>42866</v>
      </c>
      <c r="E11" s="22" t="s">
        <v>18</v>
      </c>
      <c r="F11" s="23">
        <v>61</v>
      </c>
      <c r="G11" s="17">
        <f t="shared" si="0"/>
        <v>4</v>
      </c>
      <c r="H11" s="24">
        <v>7632890</v>
      </c>
      <c r="I11" s="24">
        <v>5049</v>
      </c>
      <c r="J11" s="24">
        <v>12159673</v>
      </c>
      <c r="K11" s="19">
        <f t="shared" si="2"/>
        <v>-0.37227834991944275</v>
      </c>
      <c r="L11" s="24">
        <v>100225658</v>
      </c>
      <c r="M11" s="24">
        <v>66491</v>
      </c>
    </row>
    <row r="12" spans="1:13" ht="33" customHeight="1">
      <c r="A12" s="12">
        <v>9</v>
      </c>
      <c r="B12" s="26" t="s">
        <v>30</v>
      </c>
      <c r="C12" s="26" t="s">
        <v>31</v>
      </c>
      <c r="D12" s="14">
        <v>42838</v>
      </c>
      <c r="E12" s="22" t="s">
        <v>18</v>
      </c>
      <c r="F12" s="23">
        <v>60</v>
      </c>
      <c r="G12" s="32">
        <f t="shared" si="0"/>
        <v>8</v>
      </c>
      <c r="H12" s="18">
        <v>7105624</v>
      </c>
      <c r="I12" s="18">
        <v>5363</v>
      </c>
      <c r="J12" s="18">
        <v>9589820</v>
      </c>
      <c r="K12" s="19">
        <f t="shared" si="2"/>
        <v>-0.25904511242129674</v>
      </c>
      <c r="L12" s="18">
        <v>249801622</v>
      </c>
      <c r="M12" s="18">
        <v>186126</v>
      </c>
    </row>
    <row r="13" spans="1:13" ht="15.75">
      <c r="A13" s="12">
        <v>10</v>
      </c>
      <c r="B13" s="26" t="s">
        <v>32</v>
      </c>
      <c r="C13" s="26" t="s">
        <v>33</v>
      </c>
      <c r="D13" s="21">
        <v>42866</v>
      </c>
      <c r="E13" s="22" t="s">
        <v>18</v>
      </c>
      <c r="F13" s="23">
        <v>36</v>
      </c>
      <c r="G13" s="17">
        <f t="shared" si="0"/>
        <v>4</v>
      </c>
      <c r="H13" s="24">
        <v>6626245</v>
      </c>
      <c r="I13" s="24">
        <v>4802</v>
      </c>
      <c r="J13" s="24">
        <v>10998635</v>
      </c>
      <c r="K13" s="19">
        <f t="shared" si="2"/>
        <v>-0.3975393310169853</v>
      </c>
      <c r="L13" s="24">
        <v>66465595</v>
      </c>
      <c r="M13" s="24">
        <v>47913</v>
      </c>
    </row>
    <row r="14" spans="1:13" ht="8.25" customHeight="1">
      <c r="A14" s="12"/>
      <c r="B14" s="33"/>
      <c r="C14" s="15"/>
      <c r="D14" s="34"/>
      <c r="E14" s="35"/>
      <c r="F14" s="30"/>
      <c r="G14" s="36"/>
      <c r="H14" s="37"/>
      <c r="I14" s="37"/>
      <c r="J14" s="38"/>
      <c r="K14" s="19"/>
      <c r="L14" s="37"/>
      <c r="M14" s="37"/>
    </row>
    <row r="15" spans="1:13" ht="15.75">
      <c r="A15" s="39"/>
      <c r="B15" s="40" t="s">
        <v>34</v>
      </c>
      <c r="C15" s="41"/>
      <c r="D15" s="42"/>
      <c r="E15" s="42"/>
      <c r="F15" s="43"/>
      <c r="G15" s="42"/>
      <c r="H15" s="44">
        <f>SUM(H4:H14)</f>
        <v>295935560</v>
      </c>
      <c r="I15" s="44">
        <f>SUM(I4:I14)</f>
        <v>204473</v>
      </c>
      <c r="J15" s="44">
        <v>313984242</v>
      </c>
      <c r="K15" s="45">
        <f>IF(J15&lt;&gt;0,-(J15-H15)/J15,"")</f>
        <v>-0.057482763736913904</v>
      </c>
      <c r="L15" s="44">
        <f>SUM(L4:L14)</f>
        <v>1964156810</v>
      </c>
      <c r="M15" s="44">
        <f>SUM(M4:M14)</f>
        <v>1390557</v>
      </c>
    </row>
    <row r="16" spans="1:13" ht="8.25" customHeight="1">
      <c r="A16" s="12"/>
      <c r="B16" s="33"/>
      <c r="C16" s="15"/>
      <c r="D16" s="34"/>
      <c r="E16" s="35"/>
      <c r="F16" s="30"/>
      <c r="G16" s="36"/>
      <c r="H16" s="37"/>
      <c r="I16" s="37"/>
      <c r="J16" s="38"/>
      <c r="K16" s="46"/>
      <c r="L16" s="37"/>
      <c r="M16" s="37"/>
    </row>
    <row r="17" spans="1:13" ht="15.75" customHeight="1">
      <c r="A17" s="12">
        <v>11</v>
      </c>
      <c r="B17" s="26" t="s">
        <v>35</v>
      </c>
      <c r="C17" s="26" t="s">
        <v>36</v>
      </c>
      <c r="D17" s="21">
        <v>42859</v>
      </c>
      <c r="E17" s="22" t="s">
        <v>37</v>
      </c>
      <c r="F17" s="23">
        <v>15</v>
      </c>
      <c r="G17" s="17">
        <f aca="true" t="shared" si="3" ref="G17:G32">ROUNDUP(DATEDIF(D17,$B$92,"d")/7,0)</f>
        <v>5</v>
      </c>
      <c r="H17" s="24">
        <v>4467790</v>
      </c>
      <c r="I17" s="24">
        <v>3088</v>
      </c>
      <c r="J17" s="24">
        <v>6113870</v>
      </c>
      <c r="K17" s="19">
        <f aca="true" t="shared" si="4" ref="K17:K32">IF(J17&lt;&gt;0,-(J17-H17)/J17,"")</f>
        <v>-0.26923699718836025</v>
      </c>
      <c r="L17" s="24">
        <v>54657678</v>
      </c>
      <c r="M17" s="24">
        <v>38371</v>
      </c>
    </row>
    <row r="18" spans="1:13" ht="15.75">
      <c r="A18" s="12">
        <v>12</v>
      </c>
      <c r="B18" s="15" t="s">
        <v>38</v>
      </c>
      <c r="C18" s="15" t="s">
        <v>39</v>
      </c>
      <c r="D18" s="21">
        <v>42838</v>
      </c>
      <c r="E18" s="22" t="s">
        <v>40</v>
      </c>
      <c r="F18" s="23">
        <v>59</v>
      </c>
      <c r="G18" s="17">
        <f t="shared" si="3"/>
        <v>8</v>
      </c>
      <c r="H18" s="24">
        <v>2425810</v>
      </c>
      <c r="I18" s="24">
        <v>1579</v>
      </c>
      <c r="J18" s="24">
        <v>3579845</v>
      </c>
      <c r="K18" s="19">
        <f t="shared" si="4"/>
        <v>-0.3223701026161747</v>
      </c>
      <c r="L18" s="24">
        <v>487351027</v>
      </c>
      <c r="M18" s="24">
        <v>341056</v>
      </c>
    </row>
    <row r="19" spans="1:13" ht="15.75">
      <c r="A19" s="12">
        <v>13</v>
      </c>
      <c r="B19" s="26" t="s">
        <v>41</v>
      </c>
      <c r="C19" s="26" t="s">
        <v>42</v>
      </c>
      <c r="D19" s="21">
        <v>42866</v>
      </c>
      <c r="E19" s="22" t="s">
        <v>43</v>
      </c>
      <c r="F19" s="23">
        <v>28</v>
      </c>
      <c r="G19" s="17">
        <f t="shared" si="3"/>
        <v>4</v>
      </c>
      <c r="H19" s="24">
        <v>1981940</v>
      </c>
      <c r="I19" s="24">
        <v>1670</v>
      </c>
      <c r="J19" s="24">
        <v>3118920</v>
      </c>
      <c r="K19" s="19">
        <f t="shared" si="4"/>
        <v>-0.36454285457786667</v>
      </c>
      <c r="L19" s="24">
        <v>16559910</v>
      </c>
      <c r="M19" s="24">
        <v>13189</v>
      </c>
    </row>
    <row r="20" spans="1:13" ht="15.75">
      <c r="A20" s="12">
        <v>14</v>
      </c>
      <c r="B20" s="47">
        <v>1945</v>
      </c>
      <c r="C20" s="47">
        <v>1945</v>
      </c>
      <c r="D20" s="21">
        <v>42845</v>
      </c>
      <c r="E20" s="22" t="s">
        <v>44</v>
      </c>
      <c r="F20" s="23"/>
      <c r="G20" s="17">
        <f t="shared" si="3"/>
        <v>7</v>
      </c>
      <c r="H20" s="24">
        <v>1380740</v>
      </c>
      <c r="I20" s="24">
        <v>1170</v>
      </c>
      <c r="J20" s="24">
        <v>1425550</v>
      </c>
      <c r="K20" s="19">
        <f t="shared" si="4"/>
        <v>-0.031433481814036685</v>
      </c>
      <c r="L20" s="24">
        <v>30842097</v>
      </c>
      <c r="M20" s="24">
        <v>26308</v>
      </c>
    </row>
    <row r="21" spans="1:13" ht="15.75">
      <c r="A21" s="12">
        <v>15</v>
      </c>
      <c r="B21" s="15" t="s">
        <v>45</v>
      </c>
      <c r="C21" s="15" t="s">
        <v>46</v>
      </c>
      <c r="D21" s="21">
        <v>42824</v>
      </c>
      <c r="E21" s="22" t="s">
        <v>18</v>
      </c>
      <c r="F21" s="23">
        <v>67</v>
      </c>
      <c r="G21" s="17">
        <f t="shared" si="3"/>
        <v>10</v>
      </c>
      <c r="H21" s="24">
        <v>1213195</v>
      </c>
      <c r="I21" s="24">
        <v>1130</v>
      </c>
      <c r="J21" s="24">
        <v>1925360</v>
      </c>
      <c r="K21" s="19">
        <f t="shared" si="4"/>
        <v>-0.3698866705447293</v>
      </c>
      <c r="L21" s="24">
        <v>137215281</v>
      </c>
      <c r="M21" s="24">
        <v>106502</v>
      </c>
    </row>
    <row r="22" spans="1:13" ht="15.75">
      <c r="A22" s="12">
        <v>16</v>
      </c>
      <c r="B22" s="26" t="s">
        <v>47</v>
      </c>
      <c r="C22" s="26" t="s">
        <v>48</v>
      </c>
      <c r="D22" s="21">
        <v>42852</v>
      </c>
      <c r="E22" s="22" t="s">
        <v>37</v>
      </c>
      <c r="F22" s="23">
        <v>3</v>
      </c>
      <c r="G22" s="17">
        <f t="shared" si="3"/>
        <v>6</v>
      </c>
      <c r="H22" s="24">
        <v>1209620</v>
      </c>
      <c r="I22" s="24">
        <v>768</v>
      </c>
      <c r="J22" s="24">
        <v>1988430</v>
      </c>
      <c r="K22" s="19">
        <f t="shared" si="4"/>
        <v>-0.3916708156686431</v>
      </c>
      <c r="L22" s="24">
        <v>55832739</v>
      </c>
      <c r="M22" s="24">
        <v>38140</v>
      </c>
    </row>
    <row r="23" spans="1:13" ht="15.75">
      <c r="A23" s="12">
        <v>17</v>
      </c>
      <c r="B23" s="26" t="s">
        <v>49</v>
      </c>
      <c r="C23" s="26" t="s">
        <v>50</v>
      </c>
      <c r="D23" s="21">
        <v>42866</v>
      </c>
      <c r="E23" s="22" t="s">
        <v>37</v>
      </c>
      <c r="F23" s="23">
        <v>15</v>
      </c>
      <c r="G23" s="17">
        <f t="shared" si="3"/>
        <v>4</v>
      </c>
      <c r="H23" s="24">
        <v>1147620</v>
      </c>
      <c r="I23" s="24">
        <v>1283</v>
      </c>
      <c r="J23" s="24">
        <v>1749380</v>
      </c>
      <c r="K23" s="19">
        <f t="shared" si="4"/>
        <v>-0.3439847260172175</v>
      </c>
      <c r="L23" s="24">
        <v>10580564</v>
      </c>
      <c r="M23" s="24">
        <v>8809</v>
      </c>
    </row>
    <row r="24" spans="1:13" ht="15.75">
      <c r="A24" s="12">
        <v>18</v>
      </c>
      <c r="B24" s="15" t="s">
        <v>51</v>
      </c>
      <c r="C24" s="15" t="s">
        <v>52</v>
      </c>
      <c r="D24" s="21">
        <v>42796</v>
      </c>
      <c r="E24" s="22" t="s">
        <v>53</v>
      </c>
      <c r="F24" s="23"/>
      <c r="G24" s="17">
        <f t="shared" si="3"/>
        <v>14</v>
      </c>
      <c r="H24" s="24">
        <v>1060450</v>
      </c>
      <c r="I24" s="24">
        <v>799</v>
      </c>
      <c r="J24" s="24">
        <v>986975</v>
      </c>
      <c r="K24" s="19">
        <f t="shared" si="4"/>
        <v>0.07444464145495074</v>
      </c>
      <c r="L24" s="24">
        <v>84538180</v>
      </c>
      <c r="M24" s="24">
        <v>66889</v>
      </c>
    </row>
    <row r="25" spans="1:13" ht="15.75">
      <c r="A25" s="12">
        <v>19</v>
      </c>
      <c r="B25" s="15" t="s">
        <v>54</v>
      </c>
      <c r="C25" s="15" t="s">
        <v>54</v>
      </c>
      <c r="D25" s="21">
        <v>42831</v>
      </c>
      <c r="E25" s="22" t="s">
        <v>18</v>
      </c>
      <c r="F25" s="23">
        <v>41</v>
      </c>
      <c r="G25" s="17">
        <f t="shared" si="3"/>
        <v>9</v>
      </c>
      <c r="H25" s="24">
        <v>827130</v>
      </c>
      <c r="I25" s="24">
        <v>625</v>
      </c>
      <c r="J25" s="24">
        <v>1327400</v>
      </c>
      <c r="K25" s="19">
        <f t="shared" si="4"/>
        <v>-0.37687961428356187</v>
      </c>
      <c r="L25" s="24">
        <v>104022038</v>
      </c>
      <c r="M25" s="24">
        <v>73632</v>
      </c>
    </row>
    <row r="26" spans="1:13" ht="15.75">
      <c r="A26" s="12">
        <v>20</v>
      </c>
      <c r="B26" s="28" t="s">
        <v>55</v>
      </c>
      <c r="C26" s="28" t="s">
        <v>56</v>
      </c>
      <c r="D26" s="29">
        <v>42820</v>
      </c>
      <c r="E26" s="28" t="s">
        <v>16</v>
      </c>
      <c r="F26" s="30"/>
      <c r="G26" s="17">
        <f t="shared" si="3"/>
        <v>11</v>
      </c>
      <c r="H26" s="24">
        <v>821270</v>
      </c>
      <c r="I26" s="24">
        <v>628</v>
      </c>
      <c r="J26" s="24">
        <v>1435715</v>
      </c>
      <c r="K26" s="19">
        <f t="shared" si="4"/>
        <v>-0.4279714288699359</v>
      </c>
      <c r="L26" s="48">
        <v>406037954</v>
      </c>
      <c r="M26" s="31">
        <v>286664</v>
      </c>
    </row>
    <row r="27" spans="1:13" ht="15.75">
      <c r="A27" s="12">
        <v>21</v>
      </c>
      <c r="B27" s="26" t="s">
        <v>57</v>
      </c>
      <c r="C27" s="26" t="s">
        <v>57</v>
      </c>
      <c r="D27" s="21">
        <v>42845</v>
      </c>
      <c r="E27" s="22" t="s">
        <v>37</v>
      </c>
      <c r="F27" s="23">
        <v>1</v>
      </c>
      <c r="G27" s="17">
        <f t="shared" si="3"/>
        <v>7</v>
      </c>
      <c r="H27" s="24">
        <v>270510</v>
      </c>
      <c r="I27" s="24">
        <v>172</v>
      </c>
      <c r="J27" s="24">
        <v>231140</v>
      </c>
      <c r="K27" s="19">
        <f t="shared" si="4"/>
        <v>0.17032967032967034</v>
      </c>
      <c r="L27" s="24">
        <v>24366545</v>
      </c>
      <c r="M27" s="24">
        <v>16344</v>
      </c>
    </row>
    <row r="28" spans="1:13" ht="15.75">
      <c r="A28" s="12">
        <v>22</v>
      </c>
      <c r="B28" s="26" t="s">
        <v>58</v>
      </c>
      <c r="C28" s="26" t="s">
        <v>59</v>
      </c>
      <c r="D28" s="21">
        <v>42845</v>
      </c>
      <c r="E28" s="22" t="s">
        <v>40</v>
      </c>
      <c r="F28" s="23">
        <v>31</v>
      </c>
      <c r="G28" s="17">
        <f t="shared" si="3"/>
        <v>7</v>
      </c>
      <c r="H28" s="24">
        <v>168180</v>
      </c>
      <c r="I28" s="24">
        <v>108</v>
      </c>
      <c r="J28" s="24">
        <v>845270</v>
      </c>
      <c r="K28" s="19">
        <f t="shared" si="4"/>
        <v>-0.8010339891395649</v>
      </c>
      <c r="L28" s="24">
        <v>51859621</v>
      </c>
      <c r="M28" s="24">
        <v>35712</v>
      </c>
    </row>
    <row r="29" spans="1:13" ht="15.75">
      <c r="A29" s="12">
        <v>23</v>
      </c>
      <c r="B29" s="26" t="s">
        <v>60</v>
      </c>
      <c r="C29" s="26" t="s">
        <v>61</v>
      </c>
      <c r="D29" s="21">
        <v>42866</v>
      </c>
      <c r="E29" s="22" t="s">
        <v>53</v>
      </c>
      <c r="F29" s="23"/>
      <c r="G29" s="17">
        <f t="shared" si="3"/>
        <v>4</v>
      </c>
      <c r="H29" s="24">
        <v>63900</v>
      </c>
      <c r="I29" s="24">
        <v>56</v>
      </c>
      <c r="J29" s="24">
        <v>112350</v>
      </c>
      <c r="K29" s="19">
        <f t="shared" si="4"/>
        <v>-0.43124165554072097</v>
      </c>
      <c r="L29" s="24">
        <v>709196</v>
      </c>
      <c r="M29" s="24">
        <v>723</v>
      </c>
    </row>
    <row r="30" spans="1:13" ht="15.75">
      <c r="A30" s="12">
        <v>24</v>
      </c>
      <c r="B30" s="28" t="s">
        <v>62</v>
      </c>
      <c r="C30" s="28" t="s">
        <v>63</v>
      </c>
      <c r="D30" s="29">
        <v>42820</v>
      </c>
      <c r="E30" s="28" t="s">
        <v>53</v>
      </c>
      <c r="F30" s="30"/>
      <c r="G30" s="17">
        <f t="shared" si="3"/>
        <v>11</v>
      </c>
      <c r="H30" s="24">
        <v>41550</v>
      </c>
      <c r="I30" s="24">
        <v>33</v>
      </c>
      <c r="J30" s="24">
        <v>45300</v>
      </c>
      <c r="K30" s="19">
        <f t="shared" si="4"/>
        <v>-0.08278145695364239</v>
      </c>
      <c r="L30" s="31">
        <v>3933028</v>
      </c>
      <c r="M30" s="31">
        <v>3903</v>
      </c>
    </row>
    <row r="31" spans="1:13" ht="15.75">
      <c r="A31" s="12">
        <v>25</v>
      </c>
      <c r="B31" s="15" t="s">
        <v>64</v>
      </c>
      <c r="C31" s="15" t="s">
        <v>65</v>
      </c>
      <c r="D31" s="21">
        <v>42754</v>
      </c>
      <c r="E31" s="49" t="s">
        <v>16</v>
      </c>
      <c r="F31" s="30"/>
      <c r="G31" s="17">
        <f t="shared" si="3"/>
        <v>20</v>
      </c>
      <c r="H31" s="24">
        <v>35000</v>
      </c>
      <c r="I31" s="24">
        <v>25</v>
      </c>
      <c r="J31" s="24">
        <v>121290</v>
      </c>
      <c r="K31" s="19">
        <f t="shared" si="4"/>
        <v>-0.7114354027537307</v>
      </c>
      <c r="L31" s="24">
        <v>87635275</v>
      </c>
      <c r="M31" s="24">
        <v>66223</v>
      </c>
    </row>
    <row r="32" spans="1:13" ht="15.75">
      <c r="A32" s="12">
        <v>26</v>
      </c>
      <c r="B32" s="28" t="s">
        <v>66</v>
      </c>
      <c r="C32" s="28" t="s">
        <v>66</v>
      </c>
      <c r="D32" s="21">
        <v>42775</v>
      </c>
      <c r="E32" s="28" t="s">
        <v>53</v>
      </c>
      <c r="F32" s="30"/>
      <c r="G32" s="17">
        <f t="shared" si="3"/>
        <v>17</v>
      </c>
      <c r="H32" s="24">
        <v>29200</v>
      </c>
      <c r="I32" s="24">
        <v>45</v>
      </c>
      <c r="J32" s="24">
        <v>4200</v>
      </c>
      <c r="K32" s="19">
        <f t="shared" si="4"/>
        <v>5.9523809523809526</v>
      </c>
      <c r="L32" s="24">
        <v>37870590</v>
      </c>
      <c r="M32" s="24">
        <v>28501</v>
      </c>
    </row>
    <row r="33" spans="1:13" ht="15.75">
      <c r="A33" s="50"/>
      <c r="B33" s="20"/>
      <c r="C33" s="20"/>
      <c r="D33" s="29"/>
      <c r="E33" s="22"/>
      <c r="F33" s="23"/>
      <c r="G33" s="17"/>
      <c r="H33" s="24"/>
      <c r="I33" s="24"/>
      <c r="J33" s="24"/>
      <c r="K33" s="19"/>
      <c r="L33" s="24"/>
      <c r="M33" s="24"/>
    </row>
    <row r="34" spans="1:13" ht="15.75">
      <c r="A34" s="50"/>
      <c r="B34" s="20"/>
      <c r="C34" s="20"/>
      <c r="D34" s="29"/>
      <c r="E34" s="22"/>
      <c r="F34" s="23"/>
      <c r="G34" s="17"/>
      <c r="H34" s="24"/>
      <c r="I34" s="24"/>
      <c r="J34" s="24"/>
      <c r="K34" s="19"/>
      <c r="L34" s="24"/>
      <c r="M34" s="24"/>
    </row>
    <row r="35" spans="1:13" ht="15.75">
      <c r="A35" s="12">
        <v>27</v>
      </c>
      <c r="B35" s="15" t="s">
        <v>67</v>
      </c>
      <c r="C35" s="15" t="s">
        <v>68</v>
      </c>
      <c r="D35" s="21">
        <v>42831</v>
      </c>
      <c r="E35" s="22" t="s">
        <v>18</v>
      </c>
      <c r="F35" s="23">
        <v>37</v>
      </c>
      <c r="G35" s="17">
        <f aca="true" t="shared" si="5" ref="G35:G37">ROUNDUP(DATEDIF(D35,$B$92,"d")/7,0)</f>
        <v>9</v>
      </c>
      <c r="H35" s="24"/>
      <c r="I35" s="24"/>
      <c r="J35" s="24">
        <v>2208790</v>
      </c>
      <c r="K35" s="19">
        <f aca="true" t="shared" si="6" ref="K35:K44">IF(J35&lt;&gt;0,-(J35-H35)/J35,"")</f>
        <v>-1</v>
      </c>
      <c r="L35" s="24"/>
      <c r="M35" s="24"/>
    </row>
    <row r="36" spans="1:13" ht="15.75">
      <c r="A36" s="12">
        <v>28</v>
      </c>
      <c r="B36" s="26" t="s">
        <v>69</v>
      </c>
      <c r="C36" s="26" t="s">
        <v>70</v>
      </c>
      <c r="D36" s="21">
        <v>42880</v>
      </c>
      <c r="E36" s="22" t="s">
        <v>71</v>
      </c>
      <c r="F36" s="23">
        <v>18</v>
      </c>
      <c r="G36" s="17">
        <f t="shared" si="5"/>
        <v>2</v>
      </c>
      <c r="H36" s="24"/>
      <c r="I36" s="24"/>
      <c r="J36" s="24">
        <v>1507675</v>
      </c>
      <c r="K36" s="19">
        <f t="shared" si="6"/>
        <v>-1</v>
      </c>
      <c r="L36" s="24"/>
      <c r="M36" s="24"/>
    </row>
    <row r="37" spans="1:13" ht="15.75">
      <c r="A37" s="12">
        <v>29</v>
      </c>
      <c r="B37" s="26" t="s">
        <v>72</v>
      </c>
      <c r="C37" s="26" t="s">
        <v>73</v>
      </c>
      <c r="D37" s="21">
        <v>42852</v>
      </c>
      <c r="E37" s="22" t="s">
        <v>43</v>
      </c>
      <c r="F37" s="23">
        <v>35</v>
      </c>
      <c r="G37" s="17">
        <f t="shared" si="5"/>
        <v>6</v>
      </c>
      <c r="H37" s="24"/>
      <c r="I37" s="24"/>
      <c r="J37" s="24">
        <v>1106030</v>
      </c>
      <c r="K37" s="19">
        <f t="shared" si="6"/>
        <v>-1</v>
      </c>
      <c r="L37" s="24"/>
      <c r="M37" s="24"/>
    </row>
    <row r="38" spans="1:13" ht="15.75">
      <c r="A38" s="12">
        <v>30</v>
      </c>
      <c r="B38" s="26" t="s">
        <v>74</v>
      </c>
      <c r="C38" s="26" t="s">
        <v>75</v>
      </c>
      <c r="D38" s="21"/>
      <c r="E38" s="22" t="s">
        <v>71</v>
      </c>
      <c r="F38" s="23">
        <v>7</v>
      </c>
      <c r="G38" s="17"/>
      <c r="H38" s="24"/>
      <c r="I38" s="24"/>
      <c r="J38" s="24">
        <v>795081</v>
      </c>
      <c r="K38" s="19">
        <f t="shared" si="6"/>
        <v>-1</v>
      </c>
      <c r="L38" s="24"/>
      <c r="M38" s="24"/>
    </row>
    <row r="39" spans="1:13" ht="15.75">
      <c r="A39" s="12">
        <v>31</v>
      </c>
      <c r="B39" s="47" t="s">
        <v>76</v>
      </c>
      <c r="C39" s="47" t="s">
        <v>77</v>
      </c>
      <c r="D39" s="21">
        <v>42852</v>
      </c>
      <c r="E39" s="22" t="s">
        <v>71</v>
      </c>
      <c r="F39" s="23">
        <v>16</v>
      </c>
      <c r="G39" s="17">
        <f aca="true" t="shared" si="7" ref="G39:G44">ROUNDUP(DATEDIF(D39,$B$92,"d")/7,0)</f>
        <v>6</v>
      </c>
      <c r="H39" s="24"/>
      <c r="I39" s="24"/>
      <c r="J39" s="24">
        <v>212060</v>
      </c>
      <c r="K39" s="19">
        <f t="shared" si="6"/>
        <v>-1</v>
      </c>
      <c r="L39" s="24"/>
      <c r="M39" s="24"/>
    </row>
    <row r="40" spans="1:13" ht="15.75">
      <c r="A40" s="12">
        <v>32</v>
      </c>
      <c r="B40" s="15" t="s">
        <v>78</v>
      </c>
      <c r="C40" s="15" t="s">
        <v>79</v>
      </c>
      <c r="D40" s="21">
        <v>42831</v>
      </c>
      <c r="E40" s="22" t="s">
        <v>71</v>
      </c>
      <c r="F40" s="23">
        <v>17</v>
      </c>
      <c r="G40" s="17">
        <f t="shared" si="7"/>
        <v>9</v>
      </c>
      <c r="H40" s="24"/>
      <c r="I40" s="24"/>
      <c r="J40" s="24">
        <v>177910</v>
      </c>
      <c r="K40" s="19">
        <f t="shared" si="6"/>
        <v>-1</v>
      </c>
      <c r="L40" s="24"/>
      <c r="M40" s="24"/>
    </row>
    <row r="41" spans="1:13" ht="15.75">
      <c r="A41" s="12">
        <v>33</v>
      </c>
      <c r="B41" s="33" t="s">
        <v>80</v>
      </c>
      <c r="C41" s="15" t="s">
        <v>81</v>
      </c>
      <c r="D41" s="21">
        <v>42684</v>
      </c>
      <c r="E41" s="22" t="s">
        <v>37</v>
      </c>
      <c r="F41" s="30">
        <v>1</v>
      </c>
      <c r="G41" s="17">
        <f t="shared" si="7"/>
        <v>30</v>
      </c>
      <c r="H41" s="24"/>
      <c r="I41" s="37"/>
      <c r="J41" s="24">
        <v>70450</v>
      </c>
      <c r="K41" s="19">
        <f t="shared" si="6"/>
        <v>-1</v>
      </c>
      <c r="L41" s="31"/>
      <c r="M41" s="31"/>
    </row>
    <row r="42" spans="1:13" ht="15.75">
      <c r="A42" s="12">
        <v>34</v>
      </c>
      <c r="B42" s="26" t="s">
        <v>82</v>
      </c>
      <c r="C42" s="26" t="s">
        <v>83</v>
      </c>
      <c r="D42" s="21">
        <v>42838</v>
      </c>
      <c r="E42" s="22" t="s">
        <v>71</v>
      </c>
      <c r="F42" s="23">
        <v>37</v>
      </c>
      <c r="G42" s="17">
        <f t="shared" si="7"/>
        <v>8</v>
      </c>
      <c r="H42" s="24"/>
      <c r="I42" s="24"/>
      <c r="J42" s="24">
        <v>41760</v>
      </c>
      <c r="K42" s="19">
        <f t="shared" si="6"/>
        <v>-1</v>
      </c>
      <c r="L42" s="24"/>
      <c r="M42" s="24"/>
    </row>
    <row r="43" spans="1:13" ht="15.75">
      <c r="A43" s="12">
        <v>35</v>
      </c>
      <c r="B43" s="26" t="s">
        <v>84</v>
      </c>
      <c r="C43" s="26" t="s">
        <v>84</v>
      </c>
      <c r="D43" s="21">
        <v>42852</v>
      </c>
      <c r="E43" s="22" t="s">
        <v>16</v>
      </c>
      <c r="F43" s="23"/>
      <c r="G43" s="17">
        <f t="shared" si="7"/>
        <v>6</v>
      </c>
      <c r="H43" s="24"/>
      <c r="I43" s="24"/>
      <c r="J43" s="24">
        <v>19800</v>
      </c>
      <c r="K43" s="19">
        <f t="shared" si="6"/>
        <v>-1</v>
      </c>
      <c r="L43" s="24"/>
      <c r="M43" s="24"/>
    </row>
    <row r="44" spans="1:13" ht="15.75">
      <c r="A44" s="12">
        <v>36</v>
      </c>
      <c r="B44" s="26" t="s">
        <v>85</v>
      </c>
      <c r="C44" s="26" t="s">
        <v>85</v>
      </c>
      <c r="D44" s="21">
        <v>42859</v>
      </c>
      <c r="E44" s="22" t="s">
        <v>86</v>
      </c>
      <c r="F44" s="23">
        <v>15</v>
      </c>
      <c r="G44" s="17">
        <f t="shared" si="7"/>
        <v>5</v>
      </c>
      <c r="H44" s="24"/>
      <c r="I44" s="51"/>
      <c r="J44" s="24"/>
      <c r="K44" s="19">
        <f t="shared" si="6"/>
        <v>0</v>
      </c>
      <c r="L44" s="24"/>
      <c r="M44" s="24"/>
    </row>
    <row r="45" spans="1:13" ht="15.75">
      <c r="A45" s="12"/>
      <c r="B45" s="20"/>
      <c r="C45" s="20"/>
      <c r="D45" s="21"/>
      <c r="E45" s="22"/>
      <c r="F45" s="23"/>
      <c r="G45" s="17"/>
      <c r="H45" s="24"/>
      <c r="I45" s="24"/>
      <c r="J45" s="24"/>
      <c r="K45" s="19"/>
      <c r="L45" s="24"/>
      <c r="M45" s="24"/>
    </row>
    <row r="46" spans="1:13" ht="15.75" hidden="1">
      <c r="A46" s="12"/>
      <c r="B46" s="20"/>
      <c r="C46" s="20"/>
      <c r="D46" s="21"/>
      <c r="E46" s="22"/>
      <c r="F46" s="23"/>
      <c r="G46" s="17"/>
      <c r="H46" s="24"/>
      <c r="I46" s="24"/>
      <c r="J46" s="24"/>
      <c r="K46" s="19"/>
      <c r="L46" s="24"/>
      <c r="M46" s="24"/>
    </row>
    <row r="47" spans="1:13" ht="15.75" hidden="1">
      <c r="A47" s="12"/>
      <c r="B47" s="20"/>
      <c r="C47" s="20"/>
      <c r="D47" s="21"/>
      <c r="E47" s="22"/>
      <c r="F47" s="23"/>
      <c r="G47" s="17"/>
      <c r="H47" s="24"/>
      <c r="I47" s="24"/>
      <c r="J47" s="24"/>
      <c r="K47" s="19"/>
      <c r="L47" s="24"/>
      <c r="M47" s="24"/>
    </row>
    <row r="48" spans="1:13" ht="15.75" hidden="1">
      <c r="A48" s="12"/>
      <c r="B48" s="20"/>
      <c r="C48" s="20"/>
      <c r="D48" s="21"/>
      <c r="E48" s="22"/>
      <c r="F48" s="23"/>
      <c r="G48" s="17"/>
      <c r="H48" s="24"/>
      <c r="I48" s="24"/>
      <c r="J48" s="24"/>
      <c r="K48" s="19"/>
      <c r="L48" s="24"/>
      <c r="M48" s="24"/>
    </row>
    <row r="49" spans="1:13" ht="15.75" hidden="1">
      <c r="A49" s="12"/>
      <c r="B49" s="26"/>
      <c r="C49" s="26"/>
      <c r="D49" s="21"/>
      <c r="E49" s="22"/>
      <c r="F49" s="23"/>
      <c r="G49" s="17"/>
      <c r="H49" s="24"/>
      <c r="I49" s="51"/>
      <c r="J49" s="24"/>
      <c r="K49" s="19"/>
      <c r="L49" s="24"/>
      <c r="M49" s="51"/>
    </row>
    <row r="50" spans="1:13" ht="15.75" hidden="1">
      <c r="A50" s="12"/>
      <c r="B50" s="15" t="s">
        <v>87</v>
      </c>
      <c r="C50" s="15" t="s">
        <v>88</v>
      </c>
      <c r="D50" s="21">
        <v>42824</v>
      </c>
      <c r="E50" s="22" t="s">
        <v>40</v>
      </c>
      <c r="F50" s="23"/>
      <c r="G50" s="17">
        <f aca="true" t="shared" si="8" ref="G50:G88">ROUNDUP(DATEDIF(D50,$B$92,"d")/7,0)</f>
        <v>10</v>
      </c>
      <c r="H50" s="24"/>
      <c r="I50" s="24"/>
      <c r="J50" s="24"/>
      <c r="K50" s="19">
        <f aca="true" t="shared" si="9" ref="K50:K73">IF(J43&lt;&gt;0,-(J43-H50)/J43,"")</f>
        <v>-1</v>
      </c>
      <c r="L50" s="24"/>
      <c r="M50" s="24"/>
    </row>
    <row r="51" spans="1:13" ht="15.75" hidden="1">
      <c r="A51" s="12"/>
      <c r="B51" s="26" t="s">
        <v>89</v>
      </c>
      <c r="C51" s="26" t="s">
        <v>90</v>
      </c>
      <c r="D51" s="21">
        <v>42838</v>
      </c>
      <c r="E51" s="22" t="s">
        <v>53</v>
      </c>
      <c r="F51" s="23"/>
      <c r="G51" s="17">
        <f t="shared" si="8"/>
        <v>8</v>
      </c>
      <c r="H51" s="24"/>
      <c r="I51" s="24"/>
      <c r="J51" s="24"/>
      <c r="K51" s="19">
        <f t="shared" si="9"/>
        <v>0</v>
      </c>
      <c r="L51" s="24"/>
      <c r="M51" s="24"/>
    </row>
    <row r="52" spans="1:13" ht="15.75" hidden="1">
      <c r="A52" s="12"/>
      <c r="B52" s="15" t="s">
        <v>91</v>
      </c>
      <c r="C52" s="15" t="s">
        <v>92</v>
      </c>
      <c r="D52" s="21">
        <v>42824</v>
      </c>
      <c r="E52" s="22" t="s">
        <v>40</v>
      </c>
      <c r="F52" s="23">
        <v>30</v>
      </c>
      <c r="G52" s="17">
        <f t="shared" si="8"/>
        <v>10</v>
      </c>
      <c r="H52" s="24"/>
      <c r="I52" s="24"/>
      <c r="J52" s="24"/>
      <c r="K52" s="19">
        <f t="shared" si="9"/>
        <v>0</v>
      </c>
      <c r="L52" s="24"/>
      <c r="M52" s="24"/>
    </row>
    <row r="53" spans="1:13" ht="15.75" hidden="1">
      <c r="A53" s="12"/>
      <c r="B53" s="28" t="s">
        <v>93</v>
      </c>
      <c r="C53" s="28" t="s">
        <v>93</v>
      </c>
      <c r="D53" s="29">
        <v>42761</v>
      </c>
      <c r="E53" s="28" t="s">
        <v>53</v>
      </c>
      <c r="F53" s="30"/>
      <c r="G53" s="17">
        <f t="shared" si="8"/>
        <v>19</v>
      </c>
      <c r="H53" s="24"/>
      <c r="I53" s="24"/>
      <c r="J53" s="24"/>
      <c r="K53" s="19">
        <f t="shared" si="9"/>
        <v>0</v>
      </c>
      <c r="L53" s="24"/>
      <c r="M53" s="24"/>
    </row>
    <row r="54" spans="1:13" ht="15.75" hidden="1">
      <c r="A54" s="12"/>
      <c r="B54" s="26" t="s">
        <v>94</v>
      </c>
      <c r="C54" s="26" t="s">
        <v>95</v>
      </c>
      <c r="D54" s="21">
        <v>42845</v>
      </c>
      <c r="E54" s="22" t="s">
        <v>18</v>
      </c>
      <c r="F54" s="23">
        <v>34</v>
      </c>
      <c r="G54" s="17">
        <f t="shared" si="8"/>
        <v>7</v>
      </c>
      <c r="H54" s="24"/>
      <c r="I54" s="24"/>
      <c r="J54" s="24"/>
      <c r="K54" s="19">
        <f t="shared" si="9"/>
        <v>0</v>
      </c>
      <c r="L54" s="24"/>
      <c r="M54" s="24"/>
    </row>
    <row r="55" spans="1:13" ht="15.75" hidden="1">
      <c r="A55" s="12"/>
      <c r="B55" s="33" t="s">
        <v>96</v>
      </c>
      <c r="C55" s="33" t="s">
        <v>97</v>
      </c>
      <c r="D55" s="21">
        <v>42642</v>
      </c>
      <c r="E55" s="28" t="s">
        <v>37</v>
      </c>
      <c r="F55" s="30">
        <v>1</v>
      </c>
      <c r="G55" s="17">
        <f t="shared" si="8"/>
        <v>36</v>
      </c>
      <c r="H55" s="37"/>
      <c r="I55" s="37"/>
      <c r="J55" s="37"/>
      <c r="K55" s="19">
        <f t="shared" si="9"/>
        <v>0</v>
      </c>
      <c r="L55" s="24"/>
      <c r="M55" s="24"/>
    </row>
    <row r="56" spans="1:13" ht="15.75" hidden="1">
      <c r="A56" s="12"/>
      <c r="B56" s="28" t="s">
        <v>98</v>
      </c>
      <c r="C56" s="28" t="s">
        <v>99</v>
      </c>
      <c r="D56" s="29">
        <v>42820</v>
      </c>
      <c r="E56" s="28" t="s">
        <v>18</v>
      </c>
      <c r="F56" s="30">
        <v>53</v>
      </c>
      <c r="G56" s="17">
        <f t="shared" si="8"/>
        <v>11</v>
      </c>
      <c r="H56" s="24"/>
      <c r="I56" s="24"/>
      <c r="J56" s="24"/>
      <c r="K56" s="19">
        <f t="shared" si="9"/>
        <v>0</v>
      </c>
      <c r="L56" s="31"/>
      <c r="M56" s="31"/>
    </row>
    <row r="57" spans="1:13" ht="15.75" hidden="1">
      <c r="A57" s="12"/>
      <c r="B57" s="35" t="s">
        <v>100</v>
      </c>
      <c r="C57" s="35" t="s">
        <v>101</v>
      </c>
      <c r="D57" s="21">
        <v>42719</v>
      </c>
      <c r="E57" s="28" t="s">
        <v>16</v>
      </c>
      <c r="F57" s="30"/>
      <c r="G57" s="17">
        <f t="shared" si="8"/>
        <v>25</v>
      </c>
      <c r="H57" s="24"/>
      <c r="I57" s="24"/>
      <c r="J57" s="24"/>
      <c r="K57" s="19">
        <f t="shared" si="9"/>
        <v>0</v>
      </c>
      <c r="L57" s="24"/>
      <c r="M57" s="24"/>
    </row>
    <row r="58" spans="1:13" ht="15.75" hidden="1">
      <c r="A58" s="12"/>
      <c r="B58" s="26" t="s">
        <v>102</v>
      </c>
      <c r="C58" s="26" t="s">
        <v>103</v>
      </c>
      <c r="D58" s="21">
        <v>42803</v>
      </c>
      <c r="E58" s="22" t="s">
        <v>37</v>
      </c>
      <c r="F58" s="23">
        <v>3</v>
      </c>
      <c r="G58" s="17">
        <f t="shared" si="8"/>
        <v>13</v>
      </c>
      <c r="H58" s="24"/>
      <c r="I58" s="24"/>
      <c r="J58" s="24"/>
      <c r="K58" s="19">
        <f t="shared" si="9"/>
        <v>0</v>
      </c>
      <c r="L58" s="31"/>
      <c r="M58" s="31"/>
    </row>
    <row r="59" spans="1:13" ht="15.75" hidden="1">
      <c r="A59" s="12"/>
      <c r="B59" s="15" t="s">
        <v>104</v>
      </c>
      <c r="C59" s="15" t="s">
        <v>105</v>
      </c>
      <c r="D59" s="21">
        <v>42747</v>
      </c>
      <c r="E59" s="22" t="s">
        <v>37</v>
      </c>
      <c r="F59" s="23">
        <v>1</v>
      </c>
      <c r="G59" s="17">
        <f t="shared" si="8"/>
        <v>21</v>
      </c>
      <c r="H59" s="24"/>
      <c r="I59" s="24"/>
      <c r="J59" s="24"/>
      <c r="K59" s="19">
        <f t="shared" si="9"/>
        <v>0</v>
      </c>
      <c r="L59" s="24"/>
      <c r="M59" s="24"/>
    </row>
    <row r="60" spans="1:13" ht="15.75" hidden="1">
      <c r="A60" s="12"/>
      <c r="B60" s="26" t="s">
        <v>106</v>
      </c>
      <c r="C60" s="26" t="s">
        <v>106</v>
      </c>
      <c r="D60" s="21">
        <v>42852</v>
      </c>
      <c r="E60" s="22" t="s">
        <v>26</v>
      </c>
      <c r="F60" s="23"/>
      <c r="G60" s="17">
        <f t="shared" si="8"/>
        <v>6</v>
      </c>
      <c r="H60" s="24"/>
      <c r="I60" s="51"/>
      <c r="J60" s="24"/>
      <c r="K60" s="19">
        <f t="shared" si="9"/>
        <v>0</v>
      </c>
      <c r="L60" s="24"/>
      <c r="M60" s="51"/>
    </row>
    <row r="61" spans="1:13" ht="15.75" hidden="1">
      <c r="A61" s="12"/>
      <c r="B61" s="26" t="s">
        <v>107</v>
      </c>
      <c r="C61" s="26" t="s">
        <v>108</v>
      </c>
      <c r="D61" s="21">
        <v>42852</v>
      </c>
      <c r="E61" s="22" t="s">
        <v>26</v>
      </c>
      <c r="F61" s="23"/>
      <c r="G61" s="17">
        <f t="shared" si="8"/>
        <v>6</v>
      </c>
      <c r="H61" s="24"/>
      <c r="I61" s="51"/>
      <c r="J61" s="24"/>
      <c r="K61" s="19">
        <f t="shared" si="9"/>
        <v>0</v>
      </c>
      <c r="L61" s="24"/>
      <c r="M61" s="51"/>
    </row>
    <row r="62" spans="1:13" ht="15.75" hidden="1">
      <c r="A62" s="12"/>
      <c r="B62" s="15" t="s">
        <v>109</v>
      </c>
      <c r="C62" s="15" t="s">
        <v>110</v>
      </c>
      <c r="D62" s="21">
        <v>42796</v>
      </c>
      <c r="E62" s="22" t="s">
        <v>18</v>
      </c>
      <c r="F62" s="23">
        <v>51</v>
      </c>
      <c r="G62" s="17">
        <f t="shared" si="8"/>
        <v>14</v>
      </c>
      <c r="H62" s="24"/>
      <c r="I62" s="24"/>
      <c r="J62" s="24"/>
      <c r="K62" s="19">
        <f t="shared" si="9"/>
        <v>0</v>
      </c>
      <c r="L62" s="24"/>
      <c r="M62" s="24"/>
    </row>
    <row r="63" spans="1:13" ht="15.75" hidden="1">
      <c r="A63" s="12"/>
      <c r="B63" s="28" t="s">
        <v>111</v>
      </c>
      <c r="C63" s="28" t="s">
        <v>112</v>
      </c>
      <c r="D63" s="29">
        <v>42820</v>
      </c>
      <c r="E63" s="28" t="s">
        <v>18</v>
      </c>
      <c r="F63" s="30">
        <v>34</v>
      </c>
      <c r="G63" s="17">
        <f t="shared" si="8"/>
        <v>11</v>
      </c>
      <c r="H63" s="24"/>
      <c r="I63" s="24"/>
      <c r="J63" s="24"/>
      <c r="K63" s="19">
        <f t="shared" si="9"/>
        <v>0</v>
      </c>
      <c r="L63" s="31"/>
      <c r="M63" s="31"/>
    </row>
    <row r="64" spans="1:13" ht="15.75" hidden="1">
      <c r="A64" s="12"/>
      <c r="B64" s="15" t="s">
        <v>113</v>
      </c>
      <c r="C64" s="15" t="s">
        <v>113</v>
      </c>
      <c r="D64" s="21">
        <v>42831</v>
      </c>
      <c r="E64" s="22" t="s">
        <v>43</v>
      </c>
      <c r="F64" s="23">
        <v>40</v>
      </c>
      <c r="G64" s="17">
        <f t="shared" si="8"/>
        <v>9</v>
      </c>
      <c r="H64" s="24"/>
      <c r="I64" s="24"/>
      <c r="J64" s="24"/>
      <c r="K64" s="19">
        <f t="shared" si="9"/>
        <v>0</v>
      </c>
      <c r="L64" s="24"/>
      <c r="M64" s="24"/>
    </row>
    <row r="65" spans="1:13" ht="15.75" hidden="1">
      <c r="A65" s="12"/>
      <c r="B65" s="15" t="s">
        <v>114</v>
      </c>
      <c r="C65" s="15" t="s">
        <v>115</v>
      </c>
      <c r="D65" s="21">
        <v>42733</v>
      </c>
      <c r="E65" s="49" t="s">
        <v>71</v>
      </c>
      <c r="F65" s="30">
        <v>50</v>
      </c>
      <c r="G65" s="17">
        <f t="shared" si="8"/>
        <v>23</v>
      </c>
      <c r="H65" s="24"/>
      <c r="I65" s="24"/>
      <c r="J65" s="24"/>
      <c r="K65" s="19">
        <f t="shared" si="9"/>
        <v>0</v>
      </c>
      <c r="L65" s="52"/>
      <c r="M65" s="52"/>
    </row>
    <row r="66" spans="1:13" ht="15.75" hidden="1">
      <c r="A66" s="12"/>
      <c r="B66" s="15" t="s">
        <v>116</v>
      </c>
      <c r="C66" s="15" t="s">
        <v>117</v>
      </c>
      <c r="D66" s="21">
        <v>42740</v>
      </c>
      <c r="E66" s="22" t="s">
        <v>71</v>
      </c>
      <c r="F66" s="23">
        <v>38</v>
      </c>
      <c r="G66" s="17">
        <f t="shared" si="8"/>
        <v>22</v>
      </c>
      <c r="H66" s="37"/>
      <c r="I66" s="51"/>
      <c r="J66" s="37"/>
      <c r="K66" s="19">
        <f t="shared" si="9"/>
        <v>0</v>
      </c>
      <c r="L66" s="24"/>
      <c r="M66" s="24"/>
    </row>
    <row r="67" spans="1:13" ht="15.75" hidden="1">
      <c r="A67" s="12"/>
      <c r="B67" s="15" t="s">
        <v>118</v>
      </c>
      <c r="C67" s="15" t="s">
        <v>119</v>
      </c>
      <c r="D67" s="21">
        <v>42803</v>
      </c>
      <c r="E67" s="49" t="s">
        <v>18</v>
      </c>
      <c r="F67" s="23">
        <v>52</v>
      </c>
      <c r="G67" s="17">
        <f t="shared" si="8"/>
        <v>13</v>
      </c>
      <c r="H67" s="24"/>
      <c r="I67" s="24"/>
      <c r="J67" s="24"/>
      <c r="K67" s="19">
        <f t="shared" si="9"/>
        <v>0</v>
      </c>
      <c r="L67" s="31"/>
      <c r="M67" s="31"/>
    </row>
    <row r="68" spans="1:13" ht="15.75" hidden="1">
      <c r="A68" s="12"/>
      <c r="B68" s="28" t="s">
        <v>120</v>
      </c>
      <c r="C68" s="28" t="s">
        <v>121</v>
      </c>
      <c r="D68" s="21">
        <v>42831</v>
      </c>
      <c r="E68" s="28" t="s">
        <v>122</v>
      </c>
      <c r="F68" s="30"/>
      <c r="G68" s="17">
        <f t="shared" si="8"/>
        <v>9</v>
      </c>
      <c r="H68" s="24"/>
      <c r="I68" s="24"/>
      <c r="J68" s="24"/>
      <c r="K68" s="19">
        <f t="shared" si="9"/>
        <v>0</v>
      </c>
      <c r="L68" s="24"/>
      <c r="M68" s="24"/>
    </row>
    <row r="69" spans="1:13" ht="15.75" hidden="1">
      <c r="A69" s="12"/>
      <c r="B69" s="15" t="s">
        <v>123</v>
      </c>
      <c r="C69" s="15" t="s">
        <v>124</v>
      </c>
      <c r="D69" s="21">
        <v>42796</v>
      </c>
      <c r="E69" s="22" t="s">
        <v>71</v>
      </c>
      <c r="F69" s="23">
        <v>4</v>
      </c>
      <c r="G69" s="17">
        <f t="shared" si="8"/>
        <v>14</v>
      </c>
      <c r="H69" s="24"/>
      <c r="I69" s="24"/>
      <c r="J69" s="24"/>
      <c r="K69" s="19">
        <f t="shared" si="9"/>
        <v>0</v>
      </c>
      <c r="L69" s="24"/>
      <c r="M69" s="24"/>
    </row>
    <row r="70" spans="2:13" ht="15.75" hidden="1">
      <c r="B70" s="15" t="s">
        <v>125</v>
      </c>
      <c r="C70" s="15" t="s">
        <v>126</v>
      </c>
      <c r="D70" s="21">
        <v>42775</v>
      </c>
      <c r="E70" s="49" t="s">
        <v>40</v>
      </c>
      <c r="F70" s="30">
        <v>69</v>
      </c>
      <c r="G70" s="17">
        <f t="shared" si="8"/>
        <v>17</v>
      </c>
      <c r="H70" s="24"/>
      <c r="I70" s="24"/>
      <c r="J70" s="24"/>
      <c r="K70" s="19">
        <f t="shared" si="9"/>
        <v>0</v>
      </c>
      <c r="L70" s="24"/>
      <c r="M70" s="24"/>
    </row>
    <row r="71" spans="2:13" ht="15.75" hidden="1">
      <c r="B71" s="15" t="s">
        <v>127</v>
      </c>
      <c r="C71" s="15" t="s">
        <v>128</v>
      </c>
      <c r="D71" s="21">
        <v>42824</v>
      </c>
      <c r="E71" s="22" t="s">
        <v>26</v>
      </c>
      <c r="F71" s="23"/>
      <c r="G71" s="17">
        <f t="shared" si="8"/>
        <v>10</v>
      </c>
      <c r="H71" s="24"/>
      <c r="I71" s="24"/>
      <c r="J71" s="24"/>
      <c r="K71" s="19">
        <f t="shared" si="9"/>
        <v>0</v>
      </c>
      <c r="L71" s="24"/>
      <c r="M71" s="24"/>
    </row>
    <row r="72" spans="2:13" ht="15.75" hidden="1">
      <c r="B72" s="28" t="s">
        <v>129</v>
      </c>
      <c r="C72" s="28" t="s">
        <v>130</v>
      </c>
      <c r="D72" s="29">
        <v>42810</v>
      </c>
      <c r="E72" s="28" t="s">
        <v>43</v>
      </c>
      <c r="F72" s="30">
        <v>25</v>
      </c>
      <c r="G72" s="17">
        <f t="shared" si="8"/>
        <v>12</v>
      </c>
      <c r="H72" s="24"/>
      <c r="I72" s="24"/>
      <c r="J72" s="24"/>
      <c r="K72" s="19">
        <f t="shared" si="9"/>
        <v>0</v>
      </c>
      <c r="L72" s="31"/>
      <c r="M72" s="31"/>
    </row>
    <row r="73" spans="2:13" ht="15.75" hidden="1">
      <c r="B73" s="28" t="s">
        <v>131</v>
      </c>
      <c r="C73" s="28" t="s">
        <v>132</v>
      </c>
      <c r="D73" s="21">
        <v>42803</v>
      </c>
      <c r="E73" s="28" t="s">
        <v>133</v>
      </c>
      <c r="F73" s="30"/>
      <c r="G73" s="17">
        <f t="shared" si="8"/>
        <v>13</v>
      </c>
      <c r="H73" s="53"/>
      <c r="I73" s="53"/>
      <c r="J73" s="53"/>
      <c r="K73" s="19">
        <f t="shared" si="9"/>
        <v>0</v>
      </c>
      <c r="L73" s="31"/>
      <c r="M73" s="31"/>
    </row>
    <row r="74" spans="2:13" ht="15.75" hidden="1">
      <c r="B74" s="15" t="s">
        <v>134</v>
      </c>
      <c r="C74" s="15" t="s">
        <v>135</v>
      </c>
      <c r="D74" s="21">
        <v>42803</v>
      </c>
      <c r="E74" s="22" t="s">
        <v>26</v>
      </c>
      <c r="F74" s="23"/>
      <c r="G74" s="17">
        <f t="shared" si="8"/>
        <v>13</v>
      </c>
      <c r="H74" s="24"/>
      <c r="I74" s="24"/>
      <c r="J74" s="24"/>
      <c r="K74" s="19"/>
      <c r="L74" s="31"/>
      <c r="M74" s="31"/>
    </row>
    <row r="75" spans="2:13" ht="15.75" hidden="1">
      <c r="B75" s="15" t="s">
        <v>136</v>
      </c>
      <c r="C75" s="15" t="s">
        <v>136</v>
      </c>
      <c r="D75" s="21">
        <v>42796</v>
      </c>
      <c r="E75" s="22" t="s">
        <v>18</v>
      </c>
      <c r="F75" s="23">
        <v>48</v>
      </c>
      <c r="G75" s="17">
        <f t="shared" si="8"/>
        <v>14</v>
      </c>
      <c r="H75" s="24"/>
      <c r="I75" s="24"/>
      <c r="J75" s="24"/>
      <c r="K75" s="19">
        <f aca="true" t="shared" si="10" ref="K75:K83">IF(J75&lt;&gt;0,-(J75-H75)/J75,"")</f>
        <v>0</v>
      </c>
      <c r="L75" s="24"/>
      <c r="M75" s="24"/>
    </row>
    <row r="76" spans="2:13" ht="15.75" hidden="1">
      <c r="B76" s="15" t="s">
        <v>137</v>
      </c>
      <c r="C76" s="15" t="s">
        <v>138</v>
      </c>
      <c r="D76" s="21">
        <v>42796</v>
      </c>
      <c r="E76" s="22" t="s">
        <v>43</v>
      </c>
      <c r="F76" s="23"/>
      <c r="G76" s="17">
        <f t="shared" si="8"/>
        <v>14</v>
      </c>
      <c r="H76" s="24"/>
      <c r="I76" s="24"/>
      <c r="J76" s="24"/>
      <c r="K76" s="19">
        <f t="shared" si="10"/>
        <v>0</v>
      </c>
      <c r="L76" s="24"/>
      <c r="M76" s="24"/>
    </row>
    <row r="77" spans="2:13" ht="15.75" hidden="1">
      <c r="B77" s="15" t="s">
        <v>139</v>
      </c>
      <c r="C77" s="15" t="s">
        <v>140</v>
      </c>
      <c r="D77" s="21">
        <v>42789</v>
      </c>
      <c r="E77" s="22" t="s">
        <v>43</v>
      </c>
      <c r="F77" s="23">
        <v>50</v>
      </c>
      <c r="G77" s="17">
        <f t="shared" si="8"/>
        <v>15</v>
      </c>
      <c r="H77" s="24"/>
      <c r="I77" s="24"/>
      <c r="J77" s="24"/>
      <c r="K77" s="19">
        <f t="shared" si="10"/>
        <v>0</v>
      </c>
      <c r="L77" s="24"/>
      <c r="M77" s="24"/>
    </row>
    <row r="78" spans="2:13" ht="15.75" hidden="1">
      <c r="B78" s="15" t="s">
        <v>141</v>
      </c>
      <c r="C78" s="15" t="s">
        <v>142</v>
      </c>
      <c r="D78" s="21">
        <v>42789</v>
      </c>
      <c r="E78" s="22" t="s">
        <v>18</v>
      </c>
      <c r="F78" s="23">
        <v>26</v>
      </c>
      <c r="G78" s="17">
        <f t="shared" si="8"/>
        <v>15</v>
      </c>
      <c r="H78" s="24"/>
      <c r="I78" s="24"/>
      <c r="J78" s="24"/>
      <c r="K78" s="19">
        <f t="shared" si="10"/>
        <v>0</v>
      </c>
      <c r="L78" s="24"/>
      <c r="M78" s="24"/>
    </row>
    <row r="79" spans="2:13" ht="15.75" hidden="1">
      <c r="B79" s="15" t="s">
        <v>143</v>
      </c>
      <c r="C79" s="15" t="s">
        <v>143</v>
      </c>
      <c r="D79" s="21">
        <v>42789</v>
      </c>
      <c r="E79" s="22" t="s">
        <v>144</v>
      </c>
      <c r="F79" s="23"/>
      <c r="G79" s="17">
        <f t="shared" si="8"/>
        <v>15</v>
      </c>
      <c r="H79" s="24"/>
      <c r="I79" s="24"/>
      <c r="J79" s="24"/>
      <c r="K79" s="19">
        <f t="shared" si="10"/>
        <v>0</v>
      </c>
      <c r="L79" s="24"/>
      <c r="M79" s="24"/>
    </row>
    <row r="80" spans="2:13" ht="15.75" hidden="1">
      <c r="B80" s="28" t="s">
        <v>145</v>
      </c>
      <c r="C80" s="28" t="s">
        <v>146</v>
      </c>
      <c r="D80" s="29">
        <v>42782</v>
      </c>
      <c r="E80" s="28" t="s">
        <v>18</v>
      </c>
      <c r="F80" s="30">
        <v>35</v>
      </c>
      <c r="G80" s="17">
        <f t="shared" si="8"/>
        <v>16</v>
      </c>
      <c r="H80" s="24"/>
      <c r="I80" s="24"/>
      <c r="J80" s="24"/>
      <c r="K80" s="19">
        <f t="shared" si="10"/>
        <v>0</v>
      </c>
      <c r="L80" s="24"/>
      <c r="M80" s="24"/>
    </row>
    <row r="81" spans="2:13" ht="15.75" hidden="1">
      <c r="B81" s="28" t="s">
        <v>147</v>
      </c>
      <c r="C81" s="28" t="s">
        <v>148</v>
      </c>
      <c r="D81" s="29">
        <v>42782</v>
      </c>
      <c r="E81" s="28" t="s">
        <v>16</v>
      </c>
      <c r="F81" s="30"/>
      <c r="G81" s="17">
        <f t="shared" si="8"/>
        <v>16</v>
      </c>
      <c r="H81" s="24"/>
      <c r="I81" s="24"/>
      <c r="J81" s="24"/>
      <c r="K81" s="19">
        <f t="shared" si="10"/>
        <v>0</v>
      </c>
      <c r="L81" s="24"/>
      <c r="M81" s="24"/>
    </row>
    <row r="82" spans="2:13" ht="15.75" hidden="1">
      <c r="B82" s="15" t="s">
        <v>149</v>
      </c>
      <c r="C82" s="15" t="s">
        <v>150</v>
      </c>
      <c r="D82" s="21">
        <v>42782</v>
      </c>
      <c r="E82" s="22" t="s">
        <v>43</v>
      </c>
      <c r="F82" s="23">
        <v>40</v>
      </c>
      <c r="G82" s="17">
        <f t="shared" si="8"/>
        <v>16</v>
      </c>
      <c r="H82" s="24"/>
      <c r="I82" s="24"/>
      <c r="J82" s="24"/>
      <c r="K82" s="19">
        <f t="shared" si="10"/>
        <v>0</v>
      </c>
      <c r="L82" s="24"/>
      <c r="M82" s="24"/>
    </row>
    <row r="83" spans="2:13" ht="15.75" hidden="1">
      <c r="B83" s="28" t="s">
        <v>151</v>
      </c>
      <c r="C83" s="28" t="s">
        <v>152</v>
      </c>
      <c r="D83" s="29">
        <v>42782</v>
      </c>
      <c r="E83" s="28" t="s">
        <v>18</v>
      </c>
      <c r="F83" s="30">
        <v>32</v>
      </c>
      <c r="G83" s="17">
        <f t="shared" si="8"/>
        <v>16</v>
      </c>
      <c r="H83" s="24"/>
      <c r="I83" s="24"/>
      <c r="J83" s="24"/>
      <c r="K83" s="19">
        <f t="shared" si="10"/>
        <v>0</v>
      </c>
      <c r="L83" s="24"/>
      <c r="M83" s="24"/>
    </row>
    <row r="84" spans="2:13" ht="15.75" hidden="1">
      <c r="B84" s="28" t="s">
        <v>153</v>
      </c>
      <c r="C84" s="28" t="s">
        <v>154</v>
      </c>
      <c r="D84" s="29">
        <v>42782</v>
      </c>
      <c r="E84" s="28" t="s">
        <v>26</v>
      </c>
      <c r="F84" s="30"/>
      <c r="G84" s="17">
        <f t="shared" si="8"/>
        <v>16</v>
      </c>
      <c r="H84" s="24"/>
      <c r="I84" s="24"/>
      <c r="J84" s="24"/>
      <c r="K84" s="19"/>
      <c r="L84" s="31"/>
      <c r="M84" s="31"/>
    </row>
    <row r="85" spans="2:13" ht="15.75" hidden="1">
      <c r="B85" s="28" t="s">
        <v>155</v>
      </c>
      <c r="C85" s="28" t="s">
        <v>155</v>
      </c>
      <c r="D85" s="29">
        <v>42782</v>
      </c>
      <c r="E85" s="28" t="s">
        <v>156</v>
      </c>
      <c r="F85" s="30">
        <v>23</v>
      </c>
      <c r="G85" s="17">
        <f t="shared" si="8"/>
        <v>16</v>
      </c>
      <c r="H85" s="24"/>
      <c r="I85" s="24"/>
      <c r="J85" s="24"/>
      <c r="K85" s="19">
        <f aca="true" t="shared" si="11" ref="K85:K89">IF(J85&lt;&gt;0,-(J85-H85)/J85,"")</f>
        <v>0</v>
      </c>
      <c r="L85" s="24"/>
      <c r="M85" s="24"/>
    </row>
    <row r="86" spans="2:13" ht="15.75" hidden="1">
      <c r="B86" s="28" t="s">
        <v>157</v>
      </c>
      <c r="C86" s="28" t="s">
        <v>158</v>
      </c>
      <c r="D86" s="29">
        <v>42775</v>
      </c>
      <c r="E86" s="28" t="s">
        <v>18</v>
      </c>
      <c r="F86" s="30">
        <v>60</v>
      </c>
      <c r="G86" s="17">
        <f t="shared" si="8"/>
        <v>17</v>
      </c>
      <c r="H86" s="24"/>
      <c r="I86" s="24"/>
      <c r="J86" s="24"/>
      <c r="K86" s="19">
        <f t="shared" si="11"/>
        <v>0</v>
      </c>
      <c r="L86" s="24"/>
      <c r="M86" s="24"/>
    </row>
    <row r="87" spans="1:13" ht="15.75" hidden="1">
      <c r="A87" s="12"/>
      <c r="B87" s="28" t="s">
        <v>159</v>
      </c>
      <c r="C87" s="28" t="s">
        <v>160</v>
      </c>
      <c r="D87" s="29">
        <v>42768</v>
      </c>
      <c r="E87" s="28" t="s">
        <v>40</v>
      </c>
      <c r="F87" s="30">
        <v>33</v>
      </c>
      <c r="G87" s="17">
        <f t="shared" si="8"/>
        <v>18</v>
      </c>
      <c r="H87" s="24"/>
      <c r="I87" s="24"/>
      <c r="J87" s="24"/>
      <c r="K87" s="19">
        <f t="shared" si="11"/>
        <v>0</v>
      </c>
      <c r="L87" s="24"/>
      <c r="M87" s="24"/>
    </row>
    <row r="88" spans="1:13" ht="15.75" hidden="1">
      <c r="A88" s="12"/>
      <c r="B88" s="28" t="s">
        <v>161</v>
      </c>
      <c r="C88" s="28" t="s">
        <v>162</v>
      </c>
      <c r="D88" s="29">
        <v>42768</v>
      </c>
      <c r="E88" s="28" t="s">
        <v>16</v>
      </c>
      <c r="F88" s="30"/>
      <c r="G88" s="17">
        <f t="shared" si="8"/>
        <v>18</v>
      </c>
      <c r="H88" s="24"/>
      <c r="I88" s="51"/>
      <c r="J88" s="24"/>
      <c r="K88" s="19">
        <f t="shared" si="11"/>
        <v>0</v>
      </c>
      <c r="L88" s="54"/>
      <c r="M88" s="54"/>
    </row>
    <row r="89" spans="1:13" ht="15.75">
      <c r="A89" s="55"/>
      <c r="B89" s="55" t="s">
        <v>163</v>
      </c>
      <c r="C89" s="55"/>
      <c r="D89" s="56"/>
      <c r="E89" s="55"/>
      <c r="F89" s="57"/>
      <c r="G89" s="58"/>
      <c r="H89" s="59">
        <f>SUM(H14:H88)</f>
        <v>313079465</v>
      </c>
      <c r="I89" s="59">
        <f>SUM(I14:I88)</f>
        <v>217652</v>
      </c>
      <c r="J89" s="59">
        <v>335441078</v>
      </c>
      <c r="K89" s="60">
        <f t="shared" si="11"/>
        <v>-0.06666331128353933</v>
      </c>
      <c r="L89" s="59">
        <f>SUM(L14:L88)</f>
        <v>3558168533</v>
      </c>
      <c r="M89" s="59">
        <f>SUM(M14:M88)</f>
        <v>2541523</v>
      </c>
    </row>
    <row r="90" ht="15.75">
      <c r="B90" t="s">
        <v>164</v>
      </c>
    </row>
    <row r="91" spans="2:12" ht="16.5" customHeight="1">
      <c r="B91" t="s">
        <v>165</v>
      </c>
      <c r="H91" s="61"/>
      <c r="I91" s="62" t="s">
        <v>166</v>
      </c>
      <c r="J91" s="62"/>
      <c r="K91" s="62"/>
      <c r="L91" s="62"/>
    </row>
    <row r="92" spans="2:9" ht="15.75">
      <c r="B92" s="63">
        <v>42894</v>
      </c>
      <c r="H92" s="64"/>
      <c r="I92" t="s">
        <v>167</v>
      </c>
    </row>
    <row r="95" ht="16.5" customHeight="1"/>
    <row r="96" ht="16.5" customHeight="1"/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91:L9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zoomScale="90" zoomScaleNormal="90" workbookViewId="0" topLeftCell="A1">
      <selection activeCell="B159" sqref="B159"/>
    </sheetView>
  </sheetViews>
  <sheetFormatPr defaultColWidth="12.57421875" defaultRowHeight="15"/>
  <cols>
    <col min="1" max="1" width="4.140625" style="0" customWidth="1"/>
    <col min="2" max="3" width="39.28125" style="0" customWidth="1"/>
    <col min="4" max="4" width="13.57421875" style="0" customWidth="1"/>
    <col min="5" max="16384" width="11.5742187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1:9" ht="15.75">
      <c r="A3" s="65">
        <v>1</v>
      </c>
      <c r="B3" s="35" t="s">
        <v>100</v>
      </c>
      <c r="C3" s="35" t="s">
        <v>101</v>
      </c>
      <c r="D3" s="21">
        <v>42719</v>
      </c>
      <c r="E3" s="28" t="s">
        <v>16</v>
      </c>
      <c r="F3" s="30"/>
      <c r="G3" s="17">
        <v>1</v>
      </c>
      <c r="H3" s="24">
        <v>346965960</v>
      </c>
      <c r="I3" s="24">
        <v>238232</v>
      </c>
    </row>
    <row r="4" spans="1:9" ht="15.75">
      <c r="A4" s="65">
        <v>2</v>
      </c>
      <c r="B4" s="15" t="s">
        <v>38</v>
      </c>
      <c r="C4" s="15" t="s">
        <v>39</v>
      </c>
      <c r="D4" s="21">
        <v>42838</v>
      </c>
      <c r="E4" s="22" t="s">
        <v>40</v>
      </c>
      <c r="F4" s="23">
        <v>59</v>
      </c>
      <c r="G4" s="17">
        <v>1</v>
      </c>
      <c r="H4" s="24">
        <v>262960287</v>
      </c>
      <c r="I4" s="24">
        <v>185459</v>
      </c>
    </row>
    <row r="5" spans="1:9" ht="15.75">
      <c r="A5" s="65">
        <v>3</v>
      </c>
      <c r="B5" s="15" t="s">
        <v>125</v>
      </c>
      <c r="C5" s="15" t="s">
        <v>126</v>
      </c>
      <c r="D5" s="21">
        <v>42775</v>
      </c>
      <c r="E5" s="49" t="s">
        <v>40</v>
      </c>
      <c r="F5" s="30">
        <v>69</v>
      </c>
      <c r="G5" s="17">
        <v>1</v>
      </c>
      <c r="H5" s="24">
        <v>199510104</v>
      </c>
      <c r="I5" s="24">
        <v>148336</v>
      </c>
    </row>
    <row r="6" spans="1:9" ht="15.75">
      <c r="A6" s="65">
        <v>4</v>
      </c>
      <c r="B6" s="15" t="s">
        <v>168</v>
      </c>
      <c r="C6" s="15" t="s">
        <v>169</v>
      </c>
      <c r="D6" s="21">
        <v>42691</v>
      </c>
      <c r="E6" s="22" t="s">
        <v>18</v>
      </c>
      <c r="F6" s="23">
        <v>65</v>
      </c>
      <c r="G6" s="17">
        <v>1</v>
      </c>
      <c r="H6" s="37">
        <v>188464980</v>
      </c>
      <c r="I6" s="37">
        <v>131551</v>
      </c>
    </row>
    <row r="7" spans="1:9" ht="15.75">
      <c r="A7" s="65">
        <v>5</v>
      </c>
      <c r="B7" s="26" t="s">
        <v>20</v>
      </c>
      <c r="C7" s="26" t="s">
        <v>21</v>
      </c>
      <c r="D7" s="21">
        <v>42859</v>
      </c>
      <c r="E7" s="22" t="s">
        <v>16</v>
      </c>
      <c r="F7" s="23"/>
      <c r="G7" s="17">
        <v>1</v>
      </c>
      <c r="H7" s="24">
        <v>186543745</v>
      </c>
      <c r="I7" s="24">
        <v>124910</v>
      </c>
    </row>
    <row r="8" spans="1:9" ht="30">
      <c r="A8" s="65">
        <v>6</v>
      </c>
      <c r="B8" s="13" t="s">
        <v>14</v>
      </c>
      <c r="C8" s="13" t="s">
        <v>15</v>
      </c>
      <c r="D8" s="14">
        <v>42880</v>
      </c>
      <c r="E8" s="15" t="s">
        <v>16</v>
      </c>
      <c r="F8" s="16"/>
      <c r="G8" s="17">
        <v>1</v>
      </c>
      <c r="H8" s="18">
        <v>180562475</v>
      </c>
      <c r="I8" s="18">
        <v>124437</v>
      </c>
    </row>
    <row r="9" spans="1:9" ht="15.75">
      <c r="A9" s="65">
        <v>7</v>
      </c>
      <c r="B9" s="15" t="s">
        <v>170</v>
      </c>
      <c r="C9" s="15" t="s">
        <v>170</v>
      </c>
      <c r="D9" s="21">
        <v>42680</v>
      </c>
      <c r="E9" s="22" t="s">
        <v>16</v>
      </c>
      <c r="F9" s="30"/>
      <c r="G9" s="66">
        <v>1</v>
      </c>
      <c r="H9" s="24">
        <v>163024475</v>
      </c>
      <c r="I9" s="37">
        <v>109468</v>
      </c>
    </row>
    <row r="10" spans="1:9" ht="15.75">
      <c r="A10" s="65">
        <v>8</v>
      </c>
      <c r="B10" s="28" t="s">
        <v>55</v>
      </c>
      <c r="C10" s="28" t="s">
        <v>56</v>
      </c>
      <c r="D10" s="29">
        <v>42820</v>
      </c>
      <c r="E10" s="28" t="s">
        <v>16</v>
      </c>
      <c r="F10" s="30"/>
      <c r="G10" s="17">
        <v>1</v>
      </c>
      <c r="H10" s="24">
        <v>161358225</v>
      </c>
      <c r="I10" s="24">
        <v>112932</v>
      </c>
    </row>
    <row r="11" spans="1:9" ht="16.5">
      <c r="A11" s="65">
        <v>9</v>
      </c>
      <c r="B11" s="13" t="s">
        <v>19</v>
      </c>
      <c r="C11" s="13" t="s">
        <v>19</v>
      </c>
      <c r="D11" s="21">
        <v>42873</v>
      </c>
      <c r="E11" s="22" t="s">
        <v>18</v>
      </c>
      <c r="F11" s="23">
        <v>68</v>
      </c>
      <c r="G11" s="17">
        <v>1</v>
      </c>
      <c r="H11" s="24">
        <v>142016731</v>
      </c>
      <c r="I11" s="24">
        <v>94512</v>
      </c>
    </row>
    <row r="12" spans="1:9" ht="15.75">
      <c r="A12" s="65">
        <v>10</v>
      </c>
      <c r="B12" s="33" t="s">
        <v>171</v>
      </c>
      <c r="C12" s="15" t="s">
        <v>171</v>
      </c>
      <c r="D12" s="21">
        <v>42656</v>
      </c>
      <c r="E12" s="22" t="s">
        <v>18</v>
      </c>
      <c r="F12" s="30">
        <v>66</v>
      </c>
      <c r="G12" s="66">
        <v>1</v>
      </c>
      <c r="H12" s="24">
        <v>137827853</v>
      </c>
      <c r="I12" s="37">
        <v>98031</v>
      </c>
    </row>
    <row r="13" spans="2:9" ht="15.75">
      <c r="B13" s="35" t="s">
        <v>172</v>
      </c>
      <c r="C13" s="35" t="s">
        <v>172</v>
      </c>
      <c r="D13" s="21">
        <v>42733</v>
      </c>
      <c r="E13" s="35" t="s">
        <v>18</v>
      </c>
      <c r="F13" s="30">
        <v>56</v>
      </c>
      <c r="G13" s="17">
        <v>1</v>
      </c>
      <c r="H13" s="24">
        <v>130048210</v>
      </c>
      <c r="I13" s="24">
        <v>91485</v>
      </c>
    </row>
    <row r="14" spans="2:9" ht="15.75">
      <c r="B14" s="15" t="s">
        <v>173</v>
      </c>
      <c r="C14" s="15" t="s">
        <v>174</v>
      </c>
      <c r="D14" s="21">
        <v>42740</v>
      </c>
      <c r="E14" s="22" t="s">
        <v>40</v>
      </c>
      <c r="F14" s="23">
        <v>53</v>
      </c>
      <c r="G14" s="17">
        <v>1</v>
      </c>
      <c r="H14" s="24">
        <v>129238773</v>
      </c>
      <c r="I14" s="24">
        <v>85907</v>
      </c>
    </row>
    <row r="15" spans="2:9" ht="15.75">
      <c r="B15" s="35" t="s">
        <v>175</v>
      </c>
      <c r="C15" s="35" t="s">
        <v>176</v>
      </c>
      <c r="D15" s="21">
        <v>42726</v>
      </c>
      <c r="E15" s="35" t="s">
        <v>40</v>
      </c>
      <c r="F15" s="30">
        <v>59</v>
      </c>
      <c r="G15" s="17">
        <v>1</v>
      </c>
      <c r="H15" s="24">
        <v>125955828</v>
      </c>
      <c r="I15" s="24">
        <v>98085</v>
      </c>
    </row>
    <row r="16" spans="2:9" ht="15.75">
      <c r="B16" s="28" t="s">
        <v>27</v>
      </c>
      <c r="C16" s="28" t="s">
        <v>27</v>
      </c>
      <c r="D16" s="29">
        <v>42810</v>
      </c>
      <c r="E16" s="28" t="s">
        <v>16</v>
      </c>
      <c r="F16" s="30"/>
      <c r="G16" s="17">
        <v>1</v>
      </c>
      <c r="H16" s="24">
        <v>121780325</v>
      </c>
      <c r="I16" s="24">
        <v>91642</v>
      </c>
    </row>
    <row r="17" spans="2:9" ht="15.75">
      <c r="B17" s="15" t="s">
        <v>177</v>
      </c>
      <c r="C17" s="15" t="s">
        <v>178</v>
      </c>
      <c r="D17" s="29">
        <v>42747</v>
      </c>
      <c r="E17" s="22" t="s">
        <v>18</v>
      </c>
      <c r="F17" s="23">
        <v>50</v>
      </c>
      <c r="G17" s="17">
        <v>1</v>
      </c>
      <c r="H17" s="24">
        <v>121149205</v>
      </c>
      <c r="I17" s="24">
        <v>82374</v>
      </c>
    </row>
    <row r="18" spans="2:9" ht="15.75">
      <c r="B18" s="15" t="s">
        <v>109</v>
      </c>
      <c r="C18" s="15" t="s">
        <v>110</v>
      </c>
      <c r="D18" s="21">
        <v>42796</v>
      </c>
      <c r="E18" s="22" t="s">
        <v>18</v>
      </c>
      <c r="F18" s="23">
        <v>51</v>
      </c>
      <c r="G18" s="17"/>
      <c r="H18" s="24">
        <v>120923040</v>
      </c>
      <c r="I18" s="24">
        <v>82840</v>
      </c>
    </row>
    <row r="19" spans="2:9" ht="15.75">
      <c r="B19" s="35" t="s">
        <v>179</v>
      </c>
      <c r="C19" s="35" t="s">
        <v>180</v>
      </c>
      <c r="D19" s="21">
        <v>42628</v>
      </c>
      <c r="E19" s="35" t="s">
        <v>40</v>
      </c>
      <c r="F19" s="66">
        <v>65</v>
      </c>
      <c r="G19" s="66">
        <v>1</v>
      </c>
      <c r="H19" s="54">
        <v>119079593</v>
      </c>
      <c r="I19" s="37">
        <v>90657</v>
      </c>
    </row>
    <row r="20" spans="2:9" ht="15.75">
      <c r="B20" s="15" t="s">
        <v>118</v>
      </c>
      <c r="C20" s="15" t="s">
        <v>119</v>
      </c>
      <c r="D20" s="21">
        <v>42803</v>
      </c>
      <c r="E20" s="49" t="s">
        <v>18</v>
      </c>
      <c r="F20" s="23">
        <v>52</v>
      </c>
      <c r="G20" s="17">
        <v>1</v>
      </c>
      <c r="H20" s="24">
        <v>118190280</v>
      </c>
      <c r="I20" s="24">
        <v>73456</v>
      </c>
    </row>
    <row r="21" spans="2:9" ht="15.75">
      <c r="B21" s="26" t="s">
        <v>30</v>
      </c>
      <c r="C21" s="26" t="s">
        <v>31</v>
      </c>
      <c r="D21" s="21">
        <v>42838</v>
      </c>
      <c r="E21" s="22" t="s">
        <v>18</v>
      </c>
      <c r="F21" s="23">
        <v>60</v>
      </c>
      <c r="G21" s="17">
        <v>1</v>
      </c>
      <c r="H21" s="24">
        <v>110270616</v>
      </c>
      <c r="I21" s="24">
        <v>81532</v>
      </c>
    </row>
    <row r="22" spans="2:9" ht="15.75">
      <c r="B22" s="35" t="s">
        <v>181</v>
      </c>
      <c r="C22" s="35" t="s">
        <v>182</v>
      </c>
      <c r="D22" s="21">
        <v>42712</v>
      </c>
      <c r="E22" s="35" t="s">
        <v>43</v>
      </c>
      <c r="F22" s="30"/>
      <c r="G22" s="17">
        <v>1</v>
      </c>
      <c r="H22" s="24">
        <v>98989124</v>
      </c>
      <c r="I22" s="24">
        <v>72689</v>
      </c>
    </row>
    <row r="23" spans="2:9" ht="15.75">
      <c r="B23" s="20" t="s">
        <v>17</v>
      </c>
      <c r="C23" s="20" t="s">
        <v>17</v>
      </c>
      <c r="D23" s="21">
        <v>42887</v>
      </c>
      <c r="E23" s="22" t="s">
        <v>18</v>
      </c>
      <c r="F23" s="23">
        <v>60</v>
      </c>
      <c r="G23" s="17">
        <v>1</v>
      </c>
      <c r="H23" s="24">
        <v>85726782</v>
      </c>
      <c r="I23" s="24">
        <v>55732</v>
      </c>
    </row>
    <row r="24" spans="2:9" ht="15.75">
      <c r="B24" s="15" t="s">
        <v>139</v>
      </c>
      <c r="C24" s="15" t="s">
        <v>140</v>
      </c>
      <c r="D24" s="21">
        <v>42789</v>
      </c>
      <c r="E24" s="22" t="s">
        <v>43</v>
      </c>
      <c r="F24" s="23">
        <v>50</v>
      </c>
      <c r="G24" s="17">
        <v>1</v>
      </c>
      <c r="H24" s="24">
        <v>83084905</v>
      </c>
      <c r="I24" s="24">
        <v>58143</v>
      </c>
    </row>
    <row r="25" spans="2:9" ht="15.75">
      <c r="B25" s="33" t="s">
        <v>183</v>
      </c>
      <c r="C25" s="15" t="s">
        <v>184</v>
      </c>
      <c r="D25" s="21">
        <v>42684</v>
      </c>
      <c r="E25" s="22" t="s">
        <v>18</v>
      </c>
      <c r="F25" s="30">
        <v>58</v>
      </c>
      <c r="G25" s="17">
        <v>1</v>
      </c>
      <c r="H25" s="37">
        <v>82697945</v>
      </c>
      <c r="I25" s="37">
        <v>58278</v>
      </c>
    </row>
    <row r="26" spans="2:9" ht="15.75">
      <c r="B26" s="33" t="s">
        <v>185</v>
      </c>
      <c r="C26" s="15" t="s">
        <v>186</v>
      </c>
      <c r="D26" s="21">
        <v>42670</v>
      </c>
      <c r="E26" s="22" t="s">
        <v>18</v>
      </c>
      <c r="F26" s="67">
        <v>55</v>
      </c>
      <c r="G26" s="66">
        <v>1</v>
      </c>
      <c r="H26" s="24">
        <v>82389138</v>
      </c>
      <c r="I26" s="31">
        <v>58876</v>
      </c>
    </row>
    <row r="27" spans="2:9" ht="15.75">
      <c r="B27" s="15" t="s">
        <v>187</v>
      </c>
      <c r="C27" s="15" t="s">
        <v>188</v>
      </c>
      <c r="D27" s="21">
        <v>42754</v>
      </c>
      <c r="E27" s="22" t="s">
        <v>40</v>
      </c>
      <c r="F27" s="23">
        <v>34</v>
      </c>
      <c r="G27" s="17">
        <v>1</v>
      </c>
      <c r="H27" s="24">
        <v>77454965</v>
      </c>
      <c r="I27" s="24">
        <v>54918</v>
      </c>
    </row>
    <row r="28" spans="2:9" ht="15.75">
      <c r="B28" s="68" t="s">
        <v>189</v>
      </c>
      <c r="C28" s="15" t="s">
        <v>190</v>
      </c>
      <c r="D28" s="29">
        <v>42726</v>
      </c>
      <c r="E28" s="28" t="s">
        <v>18</v>
      </c>
      <c r="F28" s="30">
        <v>40</v>
      </c>
      <c r="G28" s="17">
        <v>1</v>
      </c>
      <c r="H28" s="24">
        <v>74739045</v>
      </c>
      <c r="I28" s="24">
        <v>56068</v>
      </c>
    </row>
    <row r="29" spans="2:9" ht="15.75">
      <c r="B29" s="69" t="s">
        <v>191</v>
      </c>
      <c r="C29" s="15" t="s">
        <v>192</v>
      </c>
      <c r="D29" s="21">
        <v>42600</v>
      </c>
      <c r="E29" s="35" t="s">
        <v>18</v>
      </c>
      <c r="F29" s="30"/>
      <c r="G29" s="66">
        <v>1</v>
      </c>
      <c r="H29" s="37">
        <v>69249496</v>
      </c>
      <c r="I29" s="37">
        <v>51645</v>
      </c>
    </row>
    <row r="30" spans="2:9" ht="15.75">
      <c r="B30" s="33" t="s">
        <v>193</v>
      </c>
      <c r="C30" s="15" t="s">
        <v>194</v>
      </c>
      <c r="D30" s="21">
        <v>42649</v>
      </c>
      <c r="E30" s="22" t="s">
        <v>43</v>
      </c>
      <c r="F30" s="30"/>
      <c r="G30" s="66">
        <v>1</v>
      </c>
      <c r="H30" s="37">
        <v>68211120</v>
      </c>
      <c r="I30" s="37">
        <v>77062</v>
      </c>
    </row>
    <row r="31" spans="2:9" ht="15.75">
      <c r="B31" s="15" t="s">
        <v>87</v>
      </c>
      <c r="C31" s="15" t="s">
        <v>88</v>
      </c>
      <c r="D31" s="21">
        <v>42824</v>
      </c>
      <c r="E31" s="22" t="s">
        <v>40</v>
      </c>
      <c r="F31" s="23"/>
      <c r="G31" s="17">
        <v>1</v>
      </c>
      <c r="H31" s="24">
        <v>59247554</v>
      </c>
      <c r="I31" s="24">
        <v>37656</v>
      </c>
    </row>
    <row r="32" spans="2:9" ht="15.75">
      <c r="B32" s="15" t="s">
        <v>195</v>
      </c>
      <c r="C32" s="15" t="s">
        <v>196</v>
      </c>
      <c r="D32" s="21">
        <v>42754</v>
      </c>
      <c r="E32" s="49" t="s">
        <v>40</v>
      </c>
      <c r="F32" s="30">
        <v>51</v>
      </c>
      <c r="G32" s="17">
        <v>1</v>
      </c>
      <c r="H32" s="24">
        <v>57781656</v>
      </c>
      <c r="I32" s="24">
        <v>38071</v>
      </c>
    </row>
    <row r="33" spans="2:9" ht="15.75">
      <c r="B33" s="33" t="s">
        <v>197</v>
      </c>
      <c r="C33" s="15" t="s">
        <v>198</v>
      </c>
      <c r="D33" s="21">
        <v>42670</v>
      </c>
      <c r="E33" s="22" t="s">
        <v>18</v>
      </c>
      <c r="F33" s="67">
        <v>71</v>
      </c>
      <c r="G33" s="66">
        <v>1</v>
      </c>
      <c r="H33" s="24">
        <v>55907855</v>
      </c>
      <c r="I33" s="31">
        <v>43029</v>
      </c>
    </row>
    <row r="34" spans="2:9" ht="15.75">
      <c r="B34" s="28" t="s">
        <v>157</v>
      </c>
      <c r="C34" s="28" t="s">
        <v>158</v>
      </c>
      <c r="D34" s="29">
        <v>42775</v>
      </c>
      <c r="E34" s="28" t="s">
        <v>18</v>
      </c>
      <c r="F34" s="30">
        <v>60</v>
      </c>
      <c r="G34" s="17">
        <v>1</v>
      </c>
      <c r="H34" s="24">
        <v>55854545</v>
      </c>
      <c r="I34" s="24">
        <v>38794</v>
      </c>
    </row>
    <row r="35" spans="2:9" ht="15.75">
      <c r="B35" s="15" t="s">
        <v>199</v>
      </c>
      <c r="C35" s="15" t="s">
        <v>200</v>
      </c>
      <c r="D35" s="21">
        <v>42733</v>
      </c>
      <c r="E35" s="49" t="s">
        <v>43</v>
      </c>
      <c r="F35" s="30">
        <v>16</v>
      </c>
      <c r="G35" s="17">
        <v>1</v>
      </c>
      <c r="H35" s="24">
        <v>55759673</v>
      </c>
      <c r="I35" s="24">
        <v>41257</v>
      </c>
    </row>
    <row r="36" spans="2:9" ht="15.75">
      <c r="B36" s="26" t="s">
        <v>28</v>
      </c>
      <c r="C36" s="26" t="s">
        <v>29</v>
      </c>
      <c r="D36" s="21">
        <v>42866</v>
      </c>
      <c r="E36" s="22" t="s">
        <v>18</v>
      </c>
      <c r="F36" s="23">
        <v>61</v>
      </c>
      <c r="G36" s="17">
        <v>1</v>
      </c>
      <c r="H36" s="24">
        <v>55056541</v>
      </c>
      <c r="I36" s="24">
        <v>35811</v>
      </c>
    </row>
    <row r="37" spans="2:9" ht="15.75">
      <c r="B37" s="35" t="s">
        <v>201</v>
      </c>
      <c r="C37" s="35" t="s">
        <v>202</v>
      </c>
      <c r="D37" s="21">
        <v>42705</v>
      </c>
      <c r="E37" s="35" t="s">
        <v>40</v>
      </c>
      <c r="F37" s="30">
        <v>46</v>
      </c>
      <c r="G37" s="17">
        <v>1</v>
      </c>
      <c r="H37" s="37">
        <v>54745274</v>
      </c>
      <c r="I37" s="37">
        <v>38784</v>
      </c>
    </row>
    <row r="38" spans="2:9" ht="15.75">
      <c r="B38" s="33" t="s">
        <v>203</v>
      </c>
      <c r="C38" s="15" t="s">
        <v>204</v>
      </c>
      <c r="D38" s="21">
        <v>42607</v>
      </c>
      <c r="E38" s="35" t="s">
        <v>18</v>
      </c>
      <c r="F38" s="30">
        <v>39</v>
      </c>
      <c r="G38" s="66">
        <v>1</v>
      </c>
      <c r="H38" s="70">
        <v>48112912</v>
      </c>
      <c r="I38" s="70">
        <v>36503</v>
      </c>
    </row>
    <row r="39" spans="2:9" ht="15.75">
      <c r="B39" s="33" t="s">
        <v>205</v>
      </c>
      <c r="C39" s="15" t="s">
        <v>206</v>
      </c>
      <c r="D39" s="21">
        <v>42635</v>
      </c>
      <c r="E39" s="22" t="s">
        <v>43</v>
      </c>
      <c r="F39" s="30"/>
      <c r="G39" s="66">
        <v>1</v>
      </c>
      <c r="H39" s="54">
        <v>47591185</v>
      </c>
      <c r="I39" s="37">
        <v>36708</v>
      </c>
    </row>
    <row r="40" spans="2:9" ht="15.75">
      <c r="B40" s="15" t="s">
        <v>207</v>
      </c>
      <c r="C40" s="15" t="s">
        <v>208</v>
      </c>
      <c r="D40" s="29">
        <v>42663</v>
      </c>
      <c r="E40" s="49" t="s">
        <v>40</v>
      </c>
      <c r="F40" s="30">
        <v>53</v>
      </c>
      <c r="G40" s="66">
        <v>1</v>
      </c>
      <c r="H40" s="37">
        <v>47078183</v>
      </c>
      <c r="I40" s="37">
        <v>32754</v>
      </c>
    </row>
    <row r="41" spans="2:9" ht="15.75">
      <c r="B41" s="28" t="s">
        <v>209</v>
      </c>
      <c r="C41" s="28" t="s">
        <v>210</v>
      </c>
      <c r="D41" s="29">
        <v>42761</v>
      </c>
      <c r="E41" s="28" t="s">
        <v>43</v>
      </c>
      <c r="F41" s="30">
        <v>42</v>
      </c>
      <c r="G41" s="17">
        <v>1</v>
      </c>
      <c r="H41" s="24">
        <v>45012580</v>
      </c>
      <c r="I41" s="24">
        <v>34489</v>
      </c>
    </row>
    <row r="42" spans="2:9" ht="15.75">
      <c r="B42" s="33" t="s">
        <v>211</v>
      </c>
      <c r="C42" s="15" t="s">
        <v>212</v>
      </c>
      <c r="D42" s="21">
        <v>42614</v>
      </c>
      <c r="E42" s="22" t="s">
        <v>43</v>
      </c>
      <c r="F42" s="30">
        <v>49</v>
      </c>
      <c r="G42" s="66">
        <v>1</v>
      </c>
      <c r="H42" s="37">
        <v>44844337</v>
      </c>
      <c r="I42" s="37">
        <v>32937</v>
      </c>
    </row>
    <row r="43" spans="2:9" ht="15.75">
      <c r="B43" s="35" t="s">
        <v>213</v>
      </c>
      <c r="C43" s="35" t="s">
        <v>214</v>
      </c>
      <c r="D43" s="21">
        <v>42642</v>
      </c>
      <c r="E43" s="35" t="s">
        <v>18</v>
      </c>
      <c r="F43" s="30">
        <v>52</v>
      </c>
      <c r="G43" s="66">
        <v>1</v>
      </c>
      <c r="H43" s="37">
        <v>43509407</v>
      </c>
      <c r="I43" s="37">
        <v>30573</v>
      </c>
    </row>
    <row r="44" spans="2:9" ht="15.75">
      <c r="B44" s="28" t="s">
        <v>98</v>
      </c>
      <c r="C44" s="28" t="s">
        <v>99</v>
      </c>
      <c r="D44" s="29">
        <v>42820</v>
      </c>
      <c r="E44" s="28" t="s">
        <v>18</v>
      </c>
      <c r="F44" s="30">
        <v>53</v>
      </c>
      <c r="G44" s="17">
        <v>1</v>
      </c>
      <c r="H44" s="24">
        <v>43246208</v>
      </c>
      <c r="I44" s="24">
        <v>30210</v>
      </c>
    </row>
    <row r="45" spans="2:9" ht="15.75">
      <c r="B45" s="28" t="s">
        <v>215</v>
      </c>
      <c r="C45" s="28" t="s">
        <v>216</v>
      </c>
      <c r="D45" s="29">
        <v>42761</v>
      </c>
      <c r="E45" s="28" t="s">
        <v>18</v>
      </c>
      <c r="F45" s="71">
        <v>45</v>
      </c>
      <c r="G45" s="17">
        <v>1</v>
      </c>
      <c r="H45" s="24">
        <v>43091040</v>
      </c>
      <c r="I45" s="24">
        <v>26469</v>
      </c>
    </row>
    <row r="46" spans="2:9" ht="15.75">
      <c r="B46" s="15" t="s">
        <v>217</v>
      </c>
      <c r="C46" s="15" t="s">
        <v>218</v>
      </c>
      <c r="D46" s="29">
        <v>42663</v>
      </c>
      <c r="E46" s="49" t="s">
        <v>16</v>
      </c>
      <c r="F46" s="30"/>
      <c r="G46" s="66">
        <v>1</v>
      </c>
      <c r="H46" s="37">
        <v>40659612</v>
      </c>
      <c r="I46" s="37">
        <v>29878</v>
      </c>
    </row>
    <row r="47" spans="2:9" ht="15.75">
      <c r="B47" s="15" t="s">
        <v>67</v>
      </c>
      <c r="C47" s="15" t="s">
        <v>68</v>
      </c>
      <c r="D47" s="21">
        <v>42831</v>
      </c>
      <c r="E47" s="22" t="s">
        <v>18</v>
      </c>
      <c r="F47" s="23">
        <v>37</v>
      </c>
      <c r="G47" s="17">
        <v>1</v>
      </c>
      <c r="H47" s="24">
        <v>40413635</v>
      </c>
      <c r="I47" s="24">
        <v>28410</v>
      </c>
    </row>
    <row r="48" spans="2:9" ht="15.75">
      <c r="B48" s="35" t="s">
        <v>219</v>
      </c>
      <c r="C48" s="35" t="s">
        <v>219</v>
      </c>
      <c r="D48" s="21">
        <v>42705</v>
      </c>
      <c r="E48" s="35" t="s">
        <v>16</v>
      </c>
      <c r="F48" s="30"/>
      <c r="G48" s="17">
        <v>1</v>
      </c>
      <c r="H48" s="37">
        <v>39778670</v>
      </c>
      <c r="I48" s="37">
        <v>30374</v>
      </c>
    </row>
    <row r="49" spans="2:9" ht="15.75">
      <c r="B49" s="28" t="s">
        <v>145</v>
      </c>
      <c r="C49" s="28" t="s">
        <v>146</v>
      </c>
      <c r="D49" s="29">
        <v>42782</v>
      </c>
      <c r="E49" s="28" t="s">
        <v>18</v>
      </c>
      <c r="F49" s="30">
        <v>35</v>
      </c>
      <c r="G49" s="17">
        <v>1</v>
      </c>
      <c r="H49" s="24">
        <v>37662308</v>
      </c>
      <c r="I49" s="24">
        <v>26494</v>
      </c>
    </row>
    <row r="50" spans="2:9" ht="15.75">
      <c r="B50" s="33" t="s">
        <v>220</v>
      </c>
      <c r="C50" s="15" t="s">
        <v>221</v>
      </c>
      <c r="D50" s="21">
        <v>42635</v>
      </c>
      <c r="E50" s="22" t="s">
        <v>16</v>
      </c>
      <c r="F50" s="30"/>
      <c r="G50" s="66">
        <v>1</v>
      </c>
      <c r="H50" s="54">
        <v>34771663</v>
      </c>
      <c r="I50" s="37">
        <v>25623</v>
      </c>
    </row>
    <row r="51" spans="2:9" ht="15.75">
      <c r="B51" s="15" t="s">
        <v>45</v>
      </c>
      <c r="C51" s="15" t="s">
        <v>46</v>
      </c>
      <c r="D51" s="21">
        <v>42824</v>
      </c>
      <c r="E51" s="22" t="s">
        <v>18</v>
      </c>
      <c r="F51" s="23">
        <v>67</v>
      </c>
      <c r="G51" s="17">
        <v>1</v>
      </c>
      <c r="H51" s="24">
        <v>32393202</v>
      </c>
      <c r="I51" s="24">
        <v>24677</v>
      </c>
    </row>
    <row r="52" spans="2:9" ht="15.75">
      <c r="B52" s="33" t="s">
        <v>222</v>
      </c>
      <c r="C52" s="15" t="s">
        <v>223</v>
      </c>
      <c r="D52" s="21">
        <v>42649</v>
      </c>
      <c r="E52" s="22" t="s">
        <v>18</v>
      </c>
      <c r="F52" s="30">
        <v>36</v>
      </c>
      <c r="G52" s="66">
        <v>1</v>
      </c>
      <c r="H52" s="37">
        <v>31688350</v>
      </c>
      <c r="I52" s="37">
        <v>36247</v>
      </c>
    </row>
    <row r="53" spans="2:9" ht="15.75">
      <c r="B53" s="26" t="s">
        <v>47</v>
      </c>
      <c r="C53" s="26" t="s">
        <v>48</v>
      </c>
      <c r="D53" s="21">
        <v>42852</v>
      </c>
      <c r="E53" s="22" t="s">
        <v>37</v>
      </c>
      <c r="F53" s="23">
        <v>51</v>
      </c>
      <c r="G53" s="17">
        <v>1</v>
      </c>
      <c r="H53" s="24">
        <v>31637802</v>
      </c>
      <c r="I53" s="24">
        <v>21676</v>
      </c>
    </row>
    <row r="54" spans="2:9" ht="15.75">
      <c r="B54" s="35" t="s">
        <v>224</v>
      </c>
      <c r="C54" s="35" t="s">
        <v>225</v>
      </c>
      <c r="D54" s="21">
        <v>42642</v>
      </c>
      <c r="E54" s="22" t="s">
        <v>43</v>
      </c>
      <c r="F54" s="30"/>
      <c r="G54" s="66">
        <v>1</v>
      </c>
      <c r="H54" s="37">
        <v>30504876</v>
      </c>
      <c r="I54" s="37">
        <v>21964</v>
      </c>
    </row>
    <row r="55" spans="2:9" ht="15.75">
      <c r="B55" s="33" t="s">
        <v>226</v>
      </c>
      <c r="C55" s="72" t="s">
        <v>227</v>
      </c>
      <c r="D55" s="21">
        <v>42600</v>
      </c>
      <c r="E55" s="49" t="s">
        <v>16</v>
      </c>
      <c r="F55" s="23"/>
      <c r="G55" s="66">
        <v>1</v>
      </c>
      <c r="H55" s="73">
        <v>30214468</v>
      </c>
      <c r="I55" s="73">
        <v>23262</v>
      </c>
    </row>
    <row r="56" spans="2:9" ht="15.75">
      <c r="B56" s="26" t="s">
        <v>32</v>
      </c>
      <c r="C56" s="26" t="s">
        <v>33</v>
      </c>
      <c r="D56" s="21">
        <v>42866</v>
      </c>
      <c r="E56" s="22" t="s">
        <v>18</v>
      </c>
      <c r="F56" s="23">
        <v>36</v>
      </c>
      <c r="G56" s="17">
        <v>1</v>
      </c>
      <c r="H56" s="24">
        <v>29185215</v>
      </c>
      <c r="I56" s="24">
        <v>20618</v>
      </c>
    </row>
    <row r="57" spans="2:9" ht="15.75">
      <c r="B57" s="74" t="s">
        <v>228</v>
      </c>
      <c r="C57" s="15" t="s">
        <v>229</v>
      </c>
      <c r="D57" s="21">
        <v>42607</v>
      </c>
      <c r="E57" s="22" t="s">
        <v>43</v>
      </c>
      <c r="F57" s="30">
        <v>50</v>
      </c>
      <c r="G57" s="66">
        <v>1</v>
      </c>
      <c r="H57" s="75">
        <v>28652885</v>
      </c>
      <c r="I57" s="75">
        <v>21381</v>
      </c>
    </row>
    <row r="58" spans="2:9" ht="15.75">
      <c r="B58" s="68" t="s">
        <v>230</v>
      </c>
      <c r="C58" s="15" t="s">
        <v>231</v>
      </c>
      <c r="D58" s="29">
        <v>42726</v>
      </c>
      <c r="E58" s="28" t="s">
        <v>18</v>
      </c>
      <c r="F58" s="30">
        <v>36</v>
      </c>
      <c r="G58" s="17">
        <v>1</v>
      </c>
      <c r="H58" s="24">
        <v>28368475</v>
      </c>
      <c r="I58" s="24">
        <v>20654</v>
      </c>
    </row>
    <row r="59" spans="2:9" ht="15.75">
      <c r="B59" s="35" t="s">
        <v>232</v>
      </c>
      <c r="C59" s="35" t="s">
        <v>233</v>
      </c>
      <c r="D59" s="21">
        <v>42621</v>
      </c>
      <c r="E59" s="35" t="s">
        <v>18</v>
      </c>
      <c r="F59" s="66">
        <v>54</v>
      </c>
      <c r="G59" s="66">
        <v>1</v>
      </c>
      <c r="H59" s="54">
        <v>28193194</v>
      </c>
      <c r="I59" s="54">
        <v>19953</v>
      </c>
    </row>
    <row r="60" spans="2:9" ht="15.75">
      <c r="B60" s="15" t="s">
        <v>149</v>
      </c>
      <c r="C60" s="15" t="s">
        <v>150</v>
      </c>
      <c r="D60" s="21">
        <v>42782</v>
      </c>
      <c r="E60" s="22" t="s">
        <v>43</v>
      </c>
      <c r="F60" s="23">
        <v>40</v>
      </c>
      <c r="G60" s="17">
        <v>1</v>
      </c>
      <c r="H60" s="24">
        <v>27344320</v>
      </c>
      <c r="I60" s="24">
        <v>18907</v>
      </c>
    </row>
    <row r="61" spans="2:9" ht="15.75">
      <c r="B61" s="33" t="s">
        <v>234</v>
      </c>
      <c r="C61" s="76" t="s">
        <v>234</v>
      </c>
      <c r="D61" s="21">
        <v>42600</v>
      </c>
      <c r="E61" s="22" t="s">
        <v>16</v>
      </c>
      <c r="F61" s="30"/>
      <c r="G61" s="66">
        <v>1</v>
      </c>
      <c r="H61" s="73">
        <v>27158974</v>
      </c>
      <c r="I61" s="73">
        <v>18030</v>
      </c>
    </row>
    <row r="62" spans="2:9" ht="15.75">
      <c r="B62" s="15" t="s">
        <v>114</v>
      </c>
      <c r="C62" s="15" t="s">
        <v>115</v>
      </c>
      <c r="D62" s="21">
        <v>42733</v>
      </c>
      <c r="E62" s="49" t="s">
        <v>71</v>
      </c>
      <c r="F62" s="30">
        <v>29</v>
      </c>
      <c r="G62" s="17">
        <v>1</v>
      </c>
      <c r="H62" s="24">
        <v>26033272</v>
      </c>
      <c r="I62" s="24">
        <v>18302</v>
      </c>
    </row>
    <row r="63" spans="2:9" ht="15.75">
      <c r="B63" s="15" t="s">
        <v>54</v>
      </c>
      <c r="C63" s="15" t="s">
        <v>54</v>
      </c>
      <c r="D63" s="21">
        <v>42831</v>
      </c>
      <c r="E63" s="22" t="s">
        <v>18</v>
      </c>
      <c r="F63" s="23">
        <v>41</v>
      </c>
      <c r="G63" s="17">
        <v>1</v>
      </c>
      <c r="H63" s="24">
        <v>25421311</v>
      </c>
      <c r="I63" s="24">
        <v>17913</v>
      </c>
    </row>
    <row r="64" spans="2:9" ht="15.75">
      <c r="B64" s="28" t="s">
        <v>151</v>
      </c>
      <c r="C64" s="28" t="s">
        <v>152</v>
      </c>
      <c r="D64" s="29">
        <v>42782</v>
      </c>
      <c r="E64" s="28" t="s">
        <v>18</v>
      </c>
      <c r="F64" s="30">
        <v>32</v>
      </c>
      <c r="G64" s="17">
        <v>1</v>
      </c>
      <c r="H64" s="24">
        <v>24912945</v>
      </c>
      <c r="I64" s="24">
        <v>17558</v>
      </c>
    </row>
    <row r="65" spans="2:9" ht="15.75">
      <c r="B65" s="33" t="s">
        <v>235</v>
      </c>
      <c r="C65" s="15" t="s">
        <v>236</v>
      </c>
      <c r="D65" s="21">
        <v>42635</v>
      </c>
      <c r="E65" s="22" t="s">
        <v>18</v>
      </c>
      <c r="F65" s="30">
        <v>70</v>
      </c>
      <c r="G65" s="66">
        <v>1</v>
      </c>
      <c r="H65" s="54">
        <v>24705696</v>
      </c>
      <c r="I65" s="37">
        <v>19045</v>
      </c>
    </row>
    <row r="66" spans="2:9" ht="15.75">
      <c r="B66" s="26" t="s">
        <v>58</v>
      </c>
      <c r="C66" s="26" t="s">
        <v>59</v>
      </c>
      <c r="D66" s="21">
        <v>42845</v>
      </c>
      <c r="E66" s="22" t="s">
        <v>40</v>
      </c>
      <c r="F66" s="23">
        <v>31</v>
      </c>
      <c r="G66" s="17">
        <v>1</v>
      </c>
      <c r="H66" s="24">
        <v>24626838</v>
      </c>
      <c r="I66" s="24">
        <v>17197</v>
      </c>
    </row>
    <row r="67" spans="2:9" ht="15.75">
      <c r="B67" s="26" t="s">
        <v>94</v>
      </c>
      <c r="C67" s="26" t="s">
        <v>95</v>
      </c>
      <c r="D67" s="21">
        <v>42845</v>
      </c>
      <c r="E67" s="22" t="s">
        <v>18</v>
      </c>
      <c r="F67" s="23">
        <v>34</v>
      </c>
      <c r="G67" s="17">
        <v>1</v>
      </c>
      <c r="H67" s="24">
        <v>24192228</v>
      </c>
      <c r="I67" s="24">
        <v>16688</v>
      </c>
    </row>
    <row r="68" spans="2:9" ht="15.75">
      <c r="B68" s="28" t="s">
        <v>111</v>
      </c>
      <c r="C68" s="28" t="s">
        <v>112</v>
      </c>
      <c r="D68" s="29">
        <v>42820</v>
      </c>
      <c r="E68" s="28" t="s">
        <v>18</v>
      </c>
      <c r="F68" s="30">
        <v>34</v>
      </c>
      <c r="G68" s="17">
        <v>1</v>
      </c>
      <c r="H68" s="24">
        <v>22685871</v>
      </c>
      <c r="I68" s="24">
        <v>15923</v>
      </c>
    </row>
    <row r="69" spans="2:9" ht="15.75">
      <c r="B69" s="35" t="s">
        <v>237</v>
      </c>
      <c r="C69" s="35" t="s">
        <v>238</v>
      </c>
      <c r="D69" s="21">
        <v>42698</v>
      </c>
      <c r="E69" s="35" t="s">
        <v>43</v>
      </c>
      <c r="F69" s="30"/>
      <c r="G69" s="17">
        <v>1</v>
      </c>
      <c r="H69" s="37">
        <v>22261320</v>
      </c>
      <c r="I69" s="37">
        <v>16467</v>
      </c>
    </row>
    <row r="70" spans="2:9" ht="15.75">
      <c r="B70" s="33" t="s">
        <v>80</v>
      </c>
      <c r="C70" s="15" t="s">
        <v>81</v>
      </c>
      <c r="D70" s="21">
        <v>42684</v>
      </c>
      <c r="E70" s="22" t="s">
        <v>37</v>
      </c>
      <c r="F70" s="30">
        <v>46</v>
      </c>
      <c r="G70" s="17">
        <v>1</v>
      </c>
      <c r="H70" s="24">
        <v>22206630</v>
      </c>
      <c r="I70" s="37">
        <v>17264</v>
      </c>
    </row>
    <row r="71" spans="2:9" ht="15.75">
      <c r="B71" s="26" t="s">
        <v>35</v>
      </c>
      <c r="C71" s="26" t="s">
        <v>36</v>
      </c>
      <c r="D71" s="21">
        <v>42859</v>
      </c>
      <c r="E71" s="22" t="s">
        <v>37</v>
      </c>
      <c r="F71" s="23">
        <v>39</v>
      </c>
      <c r="G71" s="17">
        <v>1</v>
      </c>
      <c r="H71" s="24">
        <v>22083918</v>
      </c>
      <c r="I71" s="24">
        <v>15504</v>
      </c>
    </row>
    <row r="72" spans="2:9" ht="15.75">
      <c r="B72" s="28" t="s">
        <v>239</v>
      </c>
      <c r="C72" s="28" t="s">
        <v>240</v>
      </c>
      <c r="D72" s="29">
        <v>42761</v>
      </c>
      <c r="E72" s="28" t="s">
        <v>18</v>
      </c>
      <c r="F72" s="71">
        <v>42</v>
      </c>
      <c r="G72" s="17">
        <v>1</v>
      </c>
      <c r="H72" s="24">
        <v>22033442</v>
      </c>
      <c r="I72" s="24">
        <v>15245</v>
      </c>
    </row>
    <row r="73" spans="2:9" ht="15.75">
      <c r="B73" s="35" t="s">
        <v>241</v>
      </c>
      <c r="C73" s="35" t="s">
        <v>242</v>
      </c>
      <c r="D73" s="21">
        <v>42705</v>
      </c>
      <c r="E73" s="35" t="s">
        <v>18</v>
      </c>
      <c r="F73" s="30">
        <v>38</v>
      </c>
      <c r="G73" s="17">
        <v>1</v>
      </c>
      <c r="H73" s="37">
        <v>21868115</v>
      </c>
      <c r="I73" s="37">
        <v>14444</v>
      </c>
    </row>
    <row r="74" spans="2:9" ht="15.75">
      <c r="B74" s="15" t="s">
        <v>64</v>
      </c>
      <c r="C74" s="15" t="s">
        <v>65</v>
      </c>
      <c r="D74" s="21">
        <v>42754</v>
      </c>
      <c r="E74" s="49" t="s">
        <v>16</v>
      </c>
      <c r="F74" s="30"/>
      <c r="G74" s="17">
        <v>1</v>
      </c>
      <c r="H74" s="24">
        <v>21220830</v>
      </c>
      <c r="I74" s="24">
        <v>16207</v>
      </c>
    </row>
    <row r="75" spans="2:9" ht="15.75">
      <c r="B75" s="35" t="s">
        <v>243</v>
      </c>
      <c r="C75" s="35" t="s">
        <v>243</v>
      </c>
      <c r="D75" s="21">
        <v>42629</v>
      </c>
      <c r="E75" s="35" t="s">
        <v>86</v>
      </c>
      <c r="F75" s="66">
        <v>45</v>
      </c>
      <c r="G75" s="66">
        <v>1</v>
      </c>
      <c r="H75" s="54">
        <v>20436699</v>
      </c>
      <c r="I75" s="37">
        <v>14974</v>
      </c>
    </row>
    <row r="76" spans="2:9" ht="15.75">
      <c r="B76" s="15" t="s">
        <v>51</v>
      </c>
      <c r="C76" s="15" t="s">
        <v>52</v>
      </c>
      <c r="D76" s="21">
        <v>42796</v>
      </c>
      <c r="E76" s="22" t="s">
        <v>53</v>
      </c>
      <c r="F76" s="23"/>
      <c r="G76" s="17">
        <v>1</v>
      </c>
      <c r="H76" s="24">
        <v>20084313</v>
      </c>
      <c r="I76" s="24">
        <v>15355</v>
      </c>
    </row>
    <row r="77" spans="2:9" ht="15.75">
      <c r="B77" s="26" t="s">
        <v>72</v>
      </c>
      <c r="C77" s="26" t="s">
        <v>73</v>
      </c>
      <c r="D77" s="21">
        <v>42852</v>
      </c>
      <c r="E77" s="22" t="s">
        <v>43</v>
      </c>
      <c r="F77" s="23">
        <v>35</v>
      </c>
      <c r="G77" s="17">
        <v>1</v>
      </c>
      <c r="H77" s="24">
        <v>20083226</v>
      </c>
      <c r="I77" s="24">
        <v>14661</v>
      </c>
    </row>
    <row r="78" spans="2:9" ht="15.75">
      <c r="B78" s="15" t="s">
        <v>136</v>
      </c>
      <c r="C78" s="15" t="s">
        <v>136</v>
      </c>
      <c r="D78" s="21">
        <v>42796</v>
      </c>
      <c r="E78" s="22" t="s">
        <v>18</v>
      </c>
      <c r="F78" s="23">
        <v>48</v>
      </c>
      <c r="G78" s="17"/>
      <c r="H78" s="24">
        <v>19588500</v>
      </c>
      <c r="I78" s="24">
        <v>13594</v>
      </c>
    </row>
    <row r="79" spans="2:9" ht="15.75">
      <c r="B79" s="28" t="s">
        <v>159</v>
      </c>
      <c r="C79" s="28" t="s">
        <v>160</v>
      </c>
      <c r="D79" s="29">
        <v>42768</v>
      </c>
      <c r="E79" s="28" t="s">
        <v>40</v>
      </c>
      <c r="F79" s="30">
        <v>33</v>
      </c>
      <c r="G79" s="17">
        <v>1</v>
      </c>
      <c r="H79" s="24">
        <v>18643656</v>
      </c>
      <c r="I79" s="24">
        <v>13158</v>
      </c>
    </row>
    <row r="80" spans="2:9" ht="15.75">
      <c r="B80" s="35" t="s">
        <v>244</v>
      </c>
      <c r="C80" s="35" t="s">
        <v>245</v>
      </c>
      <c r="D80" s="21">
        <v>42621</v>
      </c>
      <c r="E80" s="35" t="s">
        <v>37</v>
      </c>
      <c r="F80" s="66">
        <v>60</v>
      </c>
      <c r="G80" s="66">
        <v>1</v>
      </c>
      <c r="H80" s="54">
        <v>18097177</v>
      </c>
      <c r="I80" s="54">
        <v>13999</v>
      </c>
    </row>
    <row r="81" spans="2:9" ht="15.75">
      <c r="B81" s="27" t="s">
        <v>22</v>
      </c>
      <c r="C81" s="27" t="s">
        <v>23</v>
      </c>
      <c r="D81" s="14">
        <v>42887</v>
      </c>
      <c r="E81" s="22" t="s">
        <v>18</v>
      </c>
      <c r="F81" s="23">
        <v>26</v>
      </c>
      <c r="G81" s="32">
        <v>1</v>
      </c>
      <c r="H81" s="18">
        <v>17755345</v>
      </c>
      <c r="I81" s="18">
        <v>13845</v>
      </c>
    </row>
    <row r="82" spans="2:9" ht="15.75">
      <c r="B82" s="26" t="s">
        <v>102</v>
      </c>
      <c r="C82" s="26" t="s">
        <v>103</v>
      </c>
      <c r="D82" s="21">
        <v>42803</v>
      </c>
      <c r="E82" s="22" t="s">
        <v>37</v>
      </c>
      <c r="F82" s="23">
        <v>48</v>
      </c>
      <c r="G82" s="17">
        <v>1</v>
      </c>
      <c r="H82" s="24">
        <v>17585450</v>
      </c>
      <c r="I82" s="24">
        <v>12972</v>
      </c>
    </row>
    <row r="83" spans="2:9" ht="15.75">
      <c r="B83" s="15" t="s">
        <v>246</v>
      </c>
      <c r="C83" s="15" t="s">
        <v>247</v>
      </c>
      <c r="D83" s="21">
        <v>42691</v>
      </c>
      <c r="E83" s="22" t="s">
        <v>40</v>
      </c>
      <c r="F83" s="23"/>
      <c r="G83" s="17">
        <v>1</v>
      </c>
      <c r="H83" s="37">
        <v>16642820</v>
      </c>
      <c r="I83" s="37">
        <v>11424</v>
      </c>
    </row>
    <row r="84" spans="2:9" ht="15.75">
      <c r="B84" s="35" t="s">
        <v>248</v>
      </c>
      <c r="C84" s="35" t="s">
        <v>249</v>
      </c>
      <c r="D84" s="21">
        <v>42698</v>
      </c>
      <c r="E84" s="35" t="s">
        <v>37</v>
      </c>
      <c r="F84" s="30">
        <v>31</v>
      </c>
      <c r="G84" s="17">
        <v>1</v>
      </c>
      <c r="H84" s="37">
        <v>15460145</v>
      </c>
      <c r="I84" s="37">
        <v>10984</v>
      </c>
    </row>
    <row r="85" spans="2:9" ht="15.75">
      <c r="B85" s="35" t="s">
        <v>250</v>
      </c>
      <c r="C85" s="35" t="s">
        <v>251</v>
      </c>
      <c r="D85" s="21">
        <v>42712</v>
      </c>
      <c r="E85" s="35" t="s">
        <v>18</v>
      </c>
      <c r="F85" s="30">
        <v>22</v>
      </c>
      <c r="G85" s="17">
        <v>1</v>
      </c>
      <c r="H85" s="24">
        <v>14938430</v>
      </c>
      <c r="I85" s="24">
        <v>10521</v>
      </c>
    </row>
    <row r="86" spans="2:9" ht="15.75">
      <c r="B86" s="77" t="s">
        <v>252</v>
      </c>
      <c r="C86" s="26" t="s">
        <v>253</v>
      </c>
      <c r="D86" s="21">
        <v>42621</v>
      </c>
      <c r="E86" s="35" t="s">
        <v>43</v>
      </c>
      <c r="F86" s="30">
        <v>23</v>
      </c>
      <c r="G86" s="66">
        <v>1</v>
      </c>
      <c r="H86" s="54">
        <v>14546589</v>
      </c>
      <c r="I86" s="54">
        <v>11252</v>
      </c>
    </row>
    <row r="87" spans="2:9" ht="15.75">
      <c r="B87" s="15" t="s">
        <v>113</v>
      </c>
      <c r="C87" s="15" t="s">
        <v>113</v>
      </c>
      <c r="D87" s="21">
        <v>42831</v>
      </c>
      <c r="E87" s="22" t="s">
        <v>43</v>
      </c>
      <c r="F87" s="23"/>
      <c r="G87" s="17">
        <v>1</v>
      </c>
      <c r="H87" s="24">
        <v>14076839</v>
      </c>
      <c r="I87" s="24">
        <v>10293</v>
      </c>
    </row>
    <row r="88" spans="2:9" ht="15.75">
      <c r="B88" s="28" t="s">
        <v>66</v>
      </c>
      <c r="C88" s="28" t="s">
        <v>66</v>
      </c>
      <c r="D88" s="21">
        <v>42775</v>
      </c>
      <c r="E88" s="28" t="s">
        <v>53</v>
      </c>
      <c r="F88" s="30"/>
      <c r="G88" s="17">
        <v>1</v>
      </c>
      <c r="H88" s="24">
        <v>14040522</v>
      </c>
      <c r="I88" s="24">
        <v>10323</v>
      </c>
    </row>
    <row r="89" spans="2:9" ht="15.75">
      <c r="B89" s="28" t="s">
        <v>161</v>
      </c>
      <c r="C89" s="28" t="s">
        <v>162</v>
      </c>
      <c r="D89" s="29">
        <v>42768</v>
      </c>
      <c r="E89" s="28" t="s">
        <v>16</v>
      </c>
      <c r="F89" s="30"/>
      <c r="G89" s="17">
        <v>1</v>
      </c>
      <c r="H89" s="24">
        <v>13037135</v>
      </c>
      <c r="I89" s="24">
        <v>8582</v>
      </c>
    </row>
    <row r="90" spans="2:9" ht="15.75">
      <c r="B90" s="26" t="s">
        <v>254</v>
      </c>
      <c r="C90" s="26" t="s">
        <v>255</v>
      </c>
      <c r="D90" s="21">
        <v>42684</v>
      </c>
      <c r="E90" s="22" t="s">
        <v>40</v>
      </c>
      <c r="F90" s="30"/>
      <c r="G90" s="17">
        <v>1</v>
      </c>
      <c r="H90" s="37">
        <v>12904235</v>
      </c>
      <c r="I90" s="37">
        <v>10221</v>
      </c>
    </row>
    <row r="91" spans="2:9" ht="15.75">
      <c r="B91" s="35" t="s">
        <v>256</v>
      </c>
      <c r="C91" s="35" t="s">
        <v>257</v>
      </c>
      <c r="D91" s="21">
        <v>42719</v>
      </c>
      <c r="E91" s="35" t="s">
        <v>26</v>
      </c>
      <c r="F91" s="30">
        <v>23</v>
      </c>
      <c r="G91" s="17">
        <v>1</v>
      </c>
      <c r="H91" s="24">
        <v>12142705</v>
      </c>
      <c r="I91" s="31">
        <v>9380</v>
      </c>
    </row>
    <row r="92" spans="2:9" ht="15.75">
      <c r="B92" s="47">
        <v>1945</v>
      </c>
      <c r="C92" s="47">
        <v>1945</v>
      </c>
      <c r="D92" s="21">
        <v>42845</v>
      </c>
      <c r="E92" s="22" t="s">
        <v>44</v>
      </c>
      <c r="F92" s="23">
        <v>29</v>
      </c>
      <c r="G92" s="17">
        <v>1</v>
      </c>
      <c r="H92" s="24">
        <v>11737512</v>
      </c>
      <c r="I92" s="24">
        <v>9633</v>
      </c>
    </row>
    <row r="93" spans="2:9" ht="15.75">
      <c r="B93" s="26" t="s">
        <v>258</v>
      </c>
      <c r="C93" s="26" t="s">
        <v>259</v>
      </c>
      <c r="D93" s="21">
        <v>42691</v>
      </c>
      <c r="E93" s="22" t="s">
        <v>71</v>
      </c>
      <c r="F93" s="23">
        <v>30</v>
      </c>
      <c r="G93" s="17">
        <v>1</v>
      </c>
      <c r="H93" s="37">
        <v>11606695</v>
      </c>
      <c r="I93" s="37">
        <v>8111</v>
      </c>
    </row>
    <row r="94" spans="2:9" ht="15.75">
      <c r="B94" s="26" t="s">
        <v>57</v>
      </c>
      <c r="C94" s="26" t="s">
        <v>57</v>
      </c>
      <c r="D94" s="21">
        <v>42845</v>
      </c>
      <c r="E94" s="22" t="s">
        <v>37</v>
      </c>
      <c r="F94" s="23">
        <v>22</v>
      </c>
      <c r="G94" s="17">
        <v>1</v>
      </c>
      <c r="H94" s="24">
        <v>11605215</v>
      </c>
      <c r="I94" s="24">
        <v>7789</v>
      </c>
    </row>
    <row r="95" spans="2:9" ht="15.75">
      <c r="B95" s="15" t="s">
        <v>260</v>
      </c>
      <c r="C95" s="15" t="s">
        <v>261</v>
      </c>
      <c r="D95" s="21">
        <v>42754</v>
      </c>
      <c r="E95" s="49" t="s">
        <v>18</v>
      </c>
      <c r="F95" s="30">
        <v>21</v>
      </c>
      <c r="G95" s="17">
        <v>1</v>
      </c>
      <c r="H95" s="24">
        <v>11158180</v>
      </c>
      <c r="I95" s="24">
        <v>7686</v>
      </c>
    </row>
    <row r="96" spans="2:9" ht="15.75">
      <c r="B96" s="15" t="s">
        <v>141</v>
      </c>
      <c r="C96" s="15" t="s">
        <v>142</v>
      </c>
      <c r="D96" s="21">
        <v>42789</v>
      </c>
      <c r="E96" s="22" t="s">
        <v>18</v>
      </c>
      <c r="F96" s="23">
        <v>26</v>
      </c>
      <c r="G96" s="17">
        <v>1</v>
      </c>
      <c r="H96" s="24">
        <v>10994877</v>
      </c>
      <c r="I96" s="24">
        <v>7640</v>
      </c>
    </row>
    <row r="97" spans="2:9" ht="15.75">
      <c r="B97" s="28" t="s">
        <v>129</v>
      </c>
      <c r="C97" s="28" t="s">
        <v>130</v>
      </c>
      <c r="D97" s="29">
        <v>42810</v>
      </c>
      <c r="E97" s="28" t="s">
        <v>43</v>
      </c>
      <c r="F97" s="30">
        <v>25</v>
      </c>
      <c r="G97" s="17">
        <v>1</v>
      </c>
      <c r="H97" s="24">
        <v>10782754</v>
      </c>
      <c r="I97" s="24">
        <v>7560</v>
      </c>
    </row>
    <row r="98" spans="2:9" ht="15.75">
      <c r="B98" s="35" t="s">
        <v>262</v>
      </c>
      <c r="C98" s="35" t="s">
        <v>263</v>
      </c>
      <c r="D98" s="21">
        <v>42628</v>
      </c>
      <c r="E98" s="35" t="s">
        <v>37</v>
      </c>
      <c r="F98" s="66">
        <v>33</v>
      </c>
      <c r="G98" s="66">
        <v>1</v>
      </c>
      <c r="H98" s="37">
        <v>10505476</v>
      </c>
      <c r="I98" s="54">
        <v>7521</v>
      </c>
    </row>
    <row r="99" spans="2:9" ht="15.75">
      <c r="B99" s="35" t="s">
        <v>264</v>
      </c>
      <c r="C99" s="35" t="s">
        <v>264</v>
      </c>
      <c r="D99" s="21">
        <v>42705</v>
      </c>
      <c r="E99" s="35" t="s">
        <v>265</v>
      </c>
      <c r="F99" s="30"/>
      <c r="G99" s="17">
        <v>1</v>
      </c>
      <c r="H99" s="78">
        <v>9563885</v>
      </c>
      <c r="I99" s="78">
        <v>8248</v>
      </c>
    </row>
    <row r="100" spans="2:9" ht="15.75">
      <c r="B100" s="35" t="s">
        <v>266</v>
      </c>
      <c r="C100" s="35" t="s">
        <v>267</v>
      </c>
      <c r="D100" s="21">
        <v>42642</v>
      </c>
      <c r="E100" s="22" t="s">
        <v>26</v>
      </c>
      <c r="F100" s="30"/>
      <c r="G100" s="66">
        <v>1</v>
      </c>
      <c r="H100" s="37">
        <v>9317125</v>
      </c>
      <c r="I100" s="37">
        <v>6755</v>
      </c>
    </row>
    <row r="101" spans="2:9" ht="15.75">
      <c r="B101" s="28" t="s">
        <v>153</v>
      </c>
      <c r="C101" s="28" t="s">
        <v>154</v>
      </c>
      <c r="D101" s="29">
        <v>42782</v>
      </c>
      <c r="E101" s="28" t="s">
        <v>26</v>
      </c>
      <c r="F101" s="30"/>
      <c r="G101" s="17">
        <v>1</v>
      </c>
      <c r="H101" s="24">
        <v>9043078</v>
      </c>
      <c r="I101" s="24">
        <v>6772</v>
      </c>
    </row>
    <row r="102" spans="2:9" ht="15.75">
      <c r="B102" s="26" t="s">
        <v>268</v>
      </c>
      <c r="C102" s="26" t="s">
        <v>268</v>
      </c>
      <c r="D102" s="21">
        <v>42684</v>
      </c>
      <c r="E102" s="22" t="s">
        <v>86</v>
      </c>
      <c r="F102" s="23">
        <v>22</v>
      </c>
      <c r="G102" s="66">
        <v>1</v>
      </c>
      <c r="H102" s="37">
        <v>8012515</v>
      </c>
      <c r="I102" s="37">
        <v>5992</v>
      </c>
    </row>
    <row r="103" spans="2:9" ht="15.75">
      <c r="B103" s="77" t="s">
        <v>269</v>
      </c>
      <c r="C103" s="26" t="s">
        <v>270</v>
      </c>
      <c r="D103" s="21">
        <v>42649</v>
      </c>
      <c r="E103" s="22" t="s">
        <v>40</v>
      </c>
      <c r="F103" s="30"/>
      <c r="G103" s="66">
        <v>1</v>
      </c>
      <c r="H103" s="37">
        <v>7966080</v>
      </c>
      <c r="I103" s="37">
        <v>8405</v>
      </c>
    </row>
    <row r="104" spans="2:9" ht="15.75">
      <c r="B104" s="28" t="s">
        <v>147</v>
      </c>
      <c r="C104" s="28" t="s">
        <v>148</v>
      </c>
      <c r="D104" s="29">
        <v>42782</v>
      </c>
      <c r="E104" s="28" t="s">
        <v>16</v>
      </c>
      <c r="F104" s="30"/>
      <c r="G104" s="17">
        <v>1</v>
      </c>
      <c r="H104" s="24">
        <v>7960335</v>
      </c>
      <c r="I104" s="24">
        <v>5368</v>
      </c>
    </row>
    <row r="105" spans="2:9" ht="15.75">
      <c r="B105" s="15" t="s">
        <v>143</v>
      </c>
      <c r="C105" s="15" t="s">
        <v>143</v>
      </c>
      <c r="D105" s="21">
        <v>42789</v>
      </c>
      <c r="E105" s="22" t="s">
        <v>144</v>
      </c>
      <c r="F105" s="23"/>
      <c r="G105" s="17">
        <v>1</v>
      </c>
      <c r="H105" s="24">
        <v>7740860</v>
      </c>
      <c r="I105" s="24">
        <v>5292</v>
      </c>
    </row>
    <row r="106" spans="2:9" ht="15.75">
      <c r="B106" s="77" t="s">
        <v>271</v>
      </c>
      <c r="C106" s="26" t="s">
        <v>272</v>
      </c>
      <c r="D106" s="21">
        <v>42607</v>
      </c>
      <c r="E106" s="35" t="s">
        <v>26</v>
      </c>
      <c r="F106" s="30"/>
      <c r="G106" s="66">
        <v>1</v>
      </c>
      <c r="H106" s="79">
        <v>7598240</v>
      </c>
      <c r="I106" s="79">
        <v>5473</v>
      </c>
    </row>
    <row r="107" spans="2:9" ht="15.75">
      <c r="B107" s="15" t="s">
        <v>116</v>
      </c>
      <c r="C107" s="15" t="s">
        <v>117</v>
      </c>
      <c r="D107" s="21">
        <v>42740</v>
      </c>
      <c r="E107" s="22" t="s">
        <v>71</v>
      </c>
      <c r="F107" s="23">
        <v>32</v>
      </c>
      <c r="G107" s="17">
        <v>1</v>
      </c>
      <c r="H107" s="24">
        <v>7387009</v>
      </c>
      <c r="I107" s="24">
        <v>5300</v>
      </c>
    </row>
    <row r="108" spans="2:9" ht="15.75">
      <c r="B108" s="20" t="s">
        <v>24</v>
      </c>
      <c r="C108" s="20" t="s">
        <v>25</v>
      </c>
      <c r="D108" s="21">
        <v>42887</v>
      </c>
      <c r="E108" s="22" t="s">
        <v>26</v>
      </c>
      <c r="F108" s="23"/>
      <c r="G108" s="17">
        <v>1</v>
      </c>
      <c r="H108" s="80">
        <v>7320430</v>
      </c>
      <c r="I108" s="80">
        <v>5008</v>
      </c>
    </row>
    <row r="109" spans="2:9" ht="15.75">
      <c r="B109" s="15" t="s">
        <v>104</v>
      </c>
      <c r="C109" s="15" t="s">
        <v>105</v>
      </c>
      <c r="D109" s="29">
        <v>42747</v>
      </c>
      <c r="E109" s="22" t="s">
        <v>37</v>
      </c>
      <c r="F109" s="23">
        <v>50</v>
      </c>
      <c r="G109" s="17">
        <v>1</v>
      </c>
      <c r="H109" s="24">
        <v>7320197</v>
      </c>
      <c r="I109" s="24">
        <v>5710</v>
      </c>
    </row>
    <row r="110" spans="2:9" ht="15.75">
      <c r="B110" s="15" t="s">
        <v>91</v>
      </c>
      <c r="C110" s="15" t="s">
        <v>92</v>
      </c>
      <c r="D110" s="21">
        <v>42824</v>
      </c>
      <c r="E110" s="22" t="s">
        <v>40</v>
      </c>
      <c r="F110" s="23">
        <v>30</v>
      </c>
      <c r="G110" s="17">
        <v>1</v>
      </c>
      <c r="H110" s="24">
        <v>7161718</v>
      </c>
      <c r="I110" s="24">
        <v>5060</v>
      </c>
    </row>
    <row r="111" spans="2:9" ht="15.75">
      <c r="B111" s="81" t="s">
        <v>273</v>
      </c>
      <c r="C111" s="26" t="s">
        <v>274</v>
      </c>
      <c r="D111" s="29">
        <v>42677</v>
      </c>
      <c r="E111" s="22" t="s">
        <v>275</v>
      </c>
      <c r="F111" s="30">
        <v>27</v>
      </c>
      <c r="G111" s="17">
        <v>1</v>
      </c>
      <c r="H111" s="24">
        <v>7123690</v>
      </c>
      <c r="I111" s="37">
        <v>5361</v>
      </c>
    </row>
    <row r="112" spans="2:9" ht="15.75">
      <c r="B112" s="77" t="s">
        <v>97</v>
      </c>
      <c r="C112" s="77" t="s">
        <v>97</v>
      </c>
      <c r="D112" s="21">
        <v>42642</v>
      </c>
      <c r="E112" s="35" t="s">
        <v>37</v>
      </c>
      <c r="F112" s="30">
        <v>31</v>
      </c>
      <c r="G112" s="66">
        <v>1</v>
      </c>
      <c r="H112" s="37">
        <v>6815731</v>
      </c>
      <c r="I112" s="54">
        <v>5634</v>
      </c>
    </row>
    <row r="113" spans="2:9" ht="15.75">
      <c r="B113" s="26" t="s">
        <v>41</v>
      </c>
      <c r="C113" s="26" t="s">
        <v>42</v>
      </c>
      <c r="D113" s="21">
        <v>42866</v>
      </c>
      <c r="E113" s="22" t="s">
        <v>43</v>
      </c>
      <c r="F113" s="23">
        <v>28</v>
      </c>
      <c r="G113" s="17">
        <v>1</v>
      </c>
      <c r="H113" s="24">
        <v>6475625</v>
      </c>
      <c r="I113" s="24">
        <v>5101</v>
      </c>
    </row>
    <row r="114" spans="2:9" ht="15.75">
      <c r="B114" s="26" t="s">
        <v>82</v>
      </c>
      <c r="C114" s="26" t="s">
        <v>83</v>
      </c>
      <c r="D114" s="21">
        <v>42838</v>
      </c>
      <c r="E114" s="22" t="s">
        <v>71</v>
      </c>
      <c r="F114" s="23">
        <v>37</v>
      </c>
      <c r="G114" s="17">
        <v>1</v>
      </c>
      <c r="H114" s="24">
        <v>5763965</v>
      </c>
      <c r="I114" s="24">
        <v>4417</v>
      </c>
    </row>
    <row r="115" spans="2:9" ht="15.75">
      <c r="B115" s="15" t="s">
        <v>276</v>
      </c>
      <c r="C115" s="15" t="s">
        <v>277</v>
      </c>
      <c r="D115" s="21">
        <v>42740</v>
      </c>
      <c r="E115" s="22" t="s">
        <v>278</v>
      </c>
      <c r="F115" s="23">
        <v>20</v>
      </c>
      <c r="G115" s="17">
        <v>1</v>
      </c>
      <c r="H115" s="82">
        <v>5761400</v>
      </c>
      <c r="I115" s="83">
        <v>4801</v>
      </c>
    </row>
    <row r="116" spans="2:9" ht="15.75">
      <c r="B116" s="26" t="s">
        <v>49</v>
      </c>
      <c r="C116" s="26" t="s">
        <v>50</v>
      </c>
      <c r="D116" s="21">
        <v>42866</v>
      </c>
      <c r="E116" s="22" t="s">
        <v>37</v>
      </c>
      <c r="F116" s="23">
        <v>39</v>
      </c>
      <c r="G116" s="17">
        <v>1</v>
      </c>
      <c r="H116" s="24">
        <v>4778022</v>
      </c>
      <c r="I116" s="24">
        <v>3625</v>
      </c>
    </row>
    <row r="117" spans="2:9" ht="15.75">
      <c r="B117" s="35" t="s">
        <v>279</v>
      </c>
      <c r="C117" s="35" t="s">
        <v>279</v>
      </c>
      <c r="D117" s="21">
        <v>42635</v>
      </c>
      <c r="E117" s="22" t="s">
        <v>26</v>
      </c>
      <c r="F117" s="30"/>
      <c r="G117" s="66">
        <v>1</v>
      </c>
      <c r="H117" s="84">
        <v>4655617</v>
      </c>
      <c r="I117" s="79">
        <v>4815</v>
      </c>
    </row>
    <row r="118" spans="2:9" ht="15.75">
      <c r="B118" s="15" t="s">
        <v>134</v>
      </c>
      <c r="C118" s="15" t="s">
        <v>135</v>
      </c>
      <c r="D118" s="21">
        <v>42803</v>
      </c>
      <c r="E118" s="22" t="s">
        <v>26</v>
      </c>
      <c r="F118" s="23"/>
      <c r="G118" s="17">
        <v>1</v>
      </c>
      <c r="H118" s="24">
        <v>4591365</v>
      </c>
      <c r="I118" s="24">
        <v>3556</v>
      </c>
    </row>
    <row r="119" spans="2:9" ht="16.5">
      <c r="B119" s="28" t="s">
        <v>131</v>
      </c>
      <c r="C119" s="28" t="s">
        <v>132</v>
      </c>
      <c r="D119" s="21">
        <v>42803</v>
      </c>
      <c r="E119" s="28" t="s">
        <v>133</v>
      </c>
      <c r="F119" s="30"/>
      <c r="G119" s="17">
        <v>1</v>
      </c>
      <c r="H119" s="13">
        <v>4578070</v>
      </c>
      <c r="I119" s="13">
        <v>2971</v>
      </c>
    </row>
    <row r="120" spans="2:9" ht="15.75">
      <c r="B120" s="35" t="s">
        <v>175</v>
      </c>
      <c r="C120" s="35" t="s">
        <v>176</v>
      </c>
      <c r="D120" s="21">
        <v>42726</v>
      </c>
      <c r="E120" s="35" t="s">
        <v>40</v>
      </c>
      <c r="F120" s="30"/>
      <c r="G120" s="17">
        <v>0</v>
      </c>
      <c r="H120" s="24">
        <v>4517462</v>
      </c>
      <c r="I120" s="24">
        <v>3671</v>
      </c>
    </row>
    <row r="121" spans="2:9" ht="15.75">
      <c r="B121" s="26" t="s">
        <v>89</v>
      </c>
      <c r="C121" s="26" t="s">
        <v>90</v>
      </c>
      <c r="D121" s="21">
        <v>42838</v>
      </c>
      <c r="E121" s="22" t="s">
        <v>53</v>
      </c>
      <c r="F121" s="23"/>
      <c r="G121" s="17">
        <v>1</v>
      </c>
      <c r="H121" s="24">
        <v>4493528</v>
      </c>
      <c r="I121" s="24">
        <v>3184</v>
      </c>
    </row>
    <row r="122" spans="2:9" ht="15.75">
      <c r="B122" s="35" t="s">
        <v>280</v>
      </c>
      <c r="C122" s="35" t="s">
        <v>281</v>
      </c>
      <c r="D122" s="21">
        <v>42670</v>
      </c>
      <c r="E122" s="28" t="s">
        <v>71</v>
      </c>
      <c r="F122" s="30">
        <v>14</v>
      </c>
      <c r="G122" s="66">
        <v>1</v>
      </c>
      <c r="H122" s="24">
        <v>3645245</v>
      </c>
      <c r="I122" s="31">
        <v>2448</v>
      </c>
    </row>
    <row r="123" spans="2:9" ht="15.75">
      <c r="B123" s="26" t="s">
        <v>282</v>
      </c>
      <c r="C123" s="26" t="s">
        <v>282</v>
      </c>
      <c r="D123" s="21">
        <v>42670</v>
      </c>
      <c r="E123" s="22" t="s">
        <v>133</v>
      </c>
      <c r="F123" s="30">
        <v>24</v>
      </c>
      <c r="G123" s="66">
        <v>1</v>
      </c>
      <c r="H123" s="24">
        <v>3626599</v>
      </c>
      <c r="I123" s="31">
        <v>3678</v>
      </c>
    </row>
    <row r="124" spans="2:9" ht="15.75">
      <c r="B124" s="28" t="s">
        <v>93</v>
      </c>
      <c r="C124" s="28" t="s">
        <v>93</v>
      </c>
      <c r="D124" s="29">
        <v>42761</v>
      </c>
      <c r="E124" s="28" t="s">
        <v>53</v>
      </c>
      <c r="F124" s="30"/>
      <c r="G124" s="17">
        <v>1</v>
      </c>
      <c r="H124" s="24">
        <v>3606291</v>
      </c>
      <c r="I124" s="24">
        <v>2758</v>
      </c>
    </row>
    <row r="125" spans="2:9" ht="15.75">
      <c r="B125" s="35" t="s">
        <v>283</v>
      </c>
      <c r="C125" s="35" t="s">
        <v>283</v>
      </c>
      <c r="D125" s="21">
        <v>42698</v>
      </c>
      <c r="E125" s="35" t="s">
        <v>284</v>
      </c>
      <c r="F125" s="30"/>
      <c r="G125" s="17">
        <v>1</v>
      </c>
      <c r="H125" s="82">
        <v>3450980</v>
      </c>
      <c r="I125" s="82">
        <v>3024</v>
      </c>
    </row>
    <row r="126" spans="2:9" ht="15.75">
      <c r="B126" s="15" t="s">
        <v>137</v>
      </c>
      <c r="C126" s="15" t="s">
        <v>138</v>
      </c>
      <c r="D126" s="21">
        <v>42796</v>
      </c>
      <c r="E126" s="22" t="s">
        <v>43</v>
      </c>
      <c r="F126" s="23"/>
      <c r="G126" s="17"/>
      <c r="H126" s="24">
        <v>3342535</v>
      </c>
      <c r="I126" s="24">
        <v>2382</v>
      </c>
    </row>
    <row r="127" spans="2:9" ht="15.75">
      <c r="B127" s="26" t="s">
        <v>84</v>
      </c>
      <c r="C127" s="26" t="s">
        <v>84</v>
      </c>
      <c r="D127" s="21">
        <v>42852</v>
      </c>
      <c r="E127" s="22" t="s">
        <v>16</v>
      </c>
      <c r="F127" s="23"/>
      <c r="G127" s="17">
        <v>1</v>
      </c>
      <c r="H127" s="24">
        <v>3286380</v>
      </c>
      <c r="I127" s="24">
        <v>2316</v>
      </c>
    </row>
    <row r="128" spans="2:9" ht="15.75">
      <c r="B128" s="15" t="s">
        <v>285</v>
      </c>
      <c r="C128" s="15" t="s">
        <v>286</v>
      </c>
      <c r="D128" s="21">
        <v>42733</v>
      </c>
      <c r="E128" s="49" t="s">
        <v>278</v>
      </c>
      <c r="F128" s="30">
        <v>11</v>
      </c>
      <c r="G128" s="17">
        <v>1</v>
      </c>
      <c r="H128" s="80">
        <v>3017950</v>
      </c>
      <c r="I128" s="80">
        <v>2244</v>
      </c>
    </row>
    <row r="129" spans="2:9" ht="15.75">
      <c r="B129" s="15" t="s">
        <v>127</v>
      </c>
      <c r="C129" s="15" t="s">
        <v>128</v>
      </c>
      <c r="D129" s="21">
        <v>42824</v>
      </c>
      <c r="E129" s="22" t="s">
        <v>26</v>
      </c>
      <c r="F129" s="23"/>
      <c r="G129" s="17">
        <v>1</v>
      </c>
      <c r="H129" s="24">
        <v>3008530</v>
      </c>
      <c r="I129" s="24">
        <v>2467</v>
      </c>
    </row>
    <row r="130" spans="2:9" ht="15.75">
      <c r="B130" s="26" t="s">
        <v>106</v>
      </c>
      <c r="C130" s="26" t="s">
        <v>106</v>
      </c>
      <c r="D130" s="21">
        <v>42852</v>
      </c>
      <c r="E130" s="22" t="s">
        <v>26</v>
      </c>
      <c r="F130" s="23"/>
      <c r="G130" s="17">
        <v>1</v>
      </c>
      <c r="H130" s="80">
        <v>2710324</v>
      </c>
      <c r="I130" s="83">
        <v>2646</v>
      </c>
    </row>
    <row r="131" spans="2:9" ht="15.75">
      <c r="B131" s="35" t="s">
        <v>287</v>
      </c>
      <c r="C131" s="35" t="s">
        <v>288</v>
      </c>
      <c r="D131" s="21">
        <v>42705</v>
      </c>
      <c r="E131" s="35" t="s">
        <v>37</v>
      </c>
      <c r="F131" s="30">
        <v>23</v>
      </c>
      <c r="G131" s="17">
        <v>1</v>
      </c>
      <c r="H131" s="37">
        <v>2632880</v>
      </c>
      <c r="I131" s="37">
        <v>2034</v>
      </c>
    </row>
    <row r="132" spans="2:9" ht="15.75">
      <c r="B132" s="26" t="s">
        <v>85</v>
      </c>
      <c r="C132" s="26" t="s">
        <v>85</v>
      </c>
      <c r="D132" s="21">
        <v>42859</v>
      </c>
      <c r="E132" s="22" t="s">
        <v>86</v>
      </c>
      <c r="F132" s="23">
        <v>15</v>
      </c>
      <c r="G132" s="17">
        <v>1</v>
      </c>
      <c r="H132" s="80">
        <v>2600780</v>
      </c>
      <c r="I132" s="83">
        <v>1938</v>
      </c>
    </row>
    <row r="133" spans="2:9" ht="15.75">
      <c r="B133" s="35" t="s">
        <v>289</v>
      </c>
      <c r="C133" s="35" t="s">
        <v>290</v>
      </c>
      <c r="D133" s="21">
        <v>42705</v>
      </c>
      <c r="E133" s="35" t="s">
        <v>53</v>
      </c>
      <c r="F133" s="30"/>
      <c r="G133" s="17">
        <v>1</v>
      </c>
      <c r="H133" s="37">
        <v>2485784</v>
      </c>
      <c r="I133" s="37">
        <v>1887</v>
      </c>
    </row>
    <row r="134" spans="2:9" ht="15.75">
      <c r="B134" s="35" t="s">
        <v>291</v>
      </c>
      <c r="C134" s="35" t="s">
        <v>292</v>
      </c>
      <c r="D134" s="21">
        <v>42698</v>
      </c>
      <c r="E134" s="35" t="s">
        <v>71</v>
      </c>
      <c r="F134" s="30">
        <v>15</v>
      </c>
      <c r="G134" s="17">
        <v>1</v>
      </c>
      <c r="H134" s="37">
        <v>2456254</v>
      </c>
      <c r="I134" s="37">
        <v>1772</v>
      </c>
    </row>
    <row r="135" spans="2:9" ht="15.75">
      <c r="B135" s="28" t="s">
        <v>155</v>
      </c>
      <c r="C135" s="28" t="s">
        <v>155</v>
      </c>
      <c r="D135" s="29">
        <v>42782</v>
      </c>
      <c r="E135" s="28" t="s">
        <v>156</v>
      </c>
      <c r="F135" s="30">
        <v>23</v>
      </c>
      <c r="G135" s="17">
        <v>1</v>
      </c>
      <c r="H135" s="24">
        <v>2373010</v>
      </c>
      <c r="I135" s="24">
        <v>2173</v>
      </c>
    </row>
    <row r="136" spans="2:9" ht="15.75">
      <c r="B136" s="33" t="s">
        <v>293</v>
      </c>
      <c r="C136" s="15" t="s">
        <v>294</v>
      </c>
      <c r="D136" s="21">
        <v>42614</v>
      </c>
      <c r="E136" s="22" t="s">
        <v>71</v>
      </c>
      <c r="F136" s="30">
        <v>13</v>
      </c>
      <c r="G136" s="66">
        <v>1</v>
      </c>
      <c r="H136" s="37">
        <v>2265745</v>
      </c>
      <c r="I136" s="37">
        <v>1568</v>
      </c>
    </row>
    <row r="137" spans="2:9" ht="15.75">
      <c r="B137" s="15" t="s">
        <v>78</v>
      </c>
      <c r="C137" s="15" t="s">
        <v>79</v>
      </c>
      <c r="D137" s="21">
        <v>42831</v>
      </c>
      <c r="E137" s="22" t="s">
        <v>71</v>
      </c>
      <c r="F137" s="23">
        <v>17</v>
      </c>
      <c r="G137" s="17">
        <v>1</v>
      </c>
      <c r="H137" s="24">
        <v>2175955</v>
      </c>
      <c r="I137" s="24">
        <v>1688</v>
      </c>
    </row>
    <row r="138" spans="2:9" ht="15.75">
      <c r="B138" s="15" t="s">
        <v>295</v>
      </c>
      <c r="C138" s="15" t="s">
        <v>296</v>
      </c>
      <c r="D138" s="29">
        <v>42747</v>
      </c>
      <c r="E138" s="22" t="s">
        <v>53</v>
      </c>
      <c r="F138" s="23"/>
      <c r="G138" s="17">
        <v>1</v>
      </c>
      <c r="H138" s="24">
        <v>2091802</v>
      </c>
      <c r="I138" s="24">
        <v>1664</v>
      </c>
    </row>
    <row r="139" spans="2:9" ht="15.75">
      <c r="B139" s="35" t="s">
        <v>297</v>
      </c>
      <c r="C139" s="35" t="s">
        <v>297</v>
      </c>
      <c r="D139" s="21">
        <v>42642</v>
      </c>
      <c r="E139" s="35" t="s">
        <v>298</v>
      </c>
      <c r="F139" s="30"/>
      <c r="G139" s="66">
        <v>1</v>
      </c>
      <c r="H139" s="85">
        <v>2025370</v>
      </c>
      <c r="I139" s="37">
        <v>1647</v>
      </c>
    </row>
    <row r="140" spans="2:9" ht="15.75">
      <c r="B140" s="15" t="s">
        <v>51</v>
      </c>
      <c r="C140" s="15" t="s">
        <v>52</v>
      </c>
      <c r="D140" s="21"/>
      <c r="E140" s="22" t="s">
        <v>53</v>
      </c>
      <c r="F140" s="23"/>
      <c r="G140" s="17">
        <v>-1</v>
      </c>
      <c r="H140" s="24">
        <v>1757900</v>
      </c>
      <c r="I140" s="24">
        <v>3241</v>
      </c>
    </row>
    <row r="141" spans="2:9" ht="15.75">
      <c r="B141" s="33" t="s">
        <v>299</v>
      </c>
      <c r="C141" s="33" t="s">
        <v>300</v>
      </c>
      <c r="D141" s="21">
        <v>42635</v>
      </c>
      <c r="E141" s="35" t="s">
        <v>133</v>
      </c>
      <c r="F141" s="30"/>
      <c r="G141" s="66">
        <v>1</v>
      </c>
      <c r="H141" s="37">
        <v>1753320</v>
      </c>
      <c r="I141" s="54">
        <v>1391</v>
      </c>
    </row>
    <row r="142" spans="2:9" ht="15.75">
      <c r="B142" s="35" t="s">
        <v>301</v>
      </c>
      <c r="C142" s="35" t="s">
        <v>302</v>
      </c>
      <c r="D142" s="21">
        <v>42705</v>
      </c>
      <c r="E142" s="35" t="s">
        <v>26</v>
      </c>
      <c r="F142" s="30"/>
      <c r="G142" s="17">
        <v>1</v>
      </c>
      <c r="H142" s="78">
        <v>1697399</v>
      </c>
      <c r="I142" s="78">
        <v>1293</v>
      </c>
    </row>
    <row r="143" spans="2:9" ht="15.75">
      <c r="B143" s="26" t="s">
        <v>69</v>
      </c>
      <c r="C143" s="26" t="s">
        <v>70</v>
      </c>
      <c r="D143" s="21">
        <v>42880</v>
      </c>
      <c r="E143" s="22" t="s">
        <v>71</v>
      </c>
      <c r="F143" s="23">
        <v>18</v>
      </c>
      <c r="G143" s="17">
        <v>1</v>
      </c>
      <c r="H143" s="24">
        <v>1507675</v>
      </c>
      <c r="I143" s="24">
        <v>1069</v>
      </c>
    </row>
    <row r="144" spans="2:9" ht="15.75">
      <c r="B144" s="15" t="s">
        <v>303</v>
      </c>
      <c r="C144" s="15" t="s">
        <v>304</v>
      </c>
      <c r="D144" s="21">
        <v>42691</v>
      </c>
      <c r="E144" s="22" t="s">
        <v>53</v>
      </c>
      <c r="F144" s="23"/>
      <c r="G144" s="17">
        <v>1</v>
      </c>
      <c r="H144" s="37">
        <v>1150753</v>
      </c>
      <c r="I144" s="37">
        <v>952</v>
      </c>
    </row>
    <row r="145" spans="2:9" ht="15.75">
      <c r="B145" s="28" t="s">
        <v>305</v>
      </c>
      <c r="C145" s="28" t="s">
        <v>305</v>
      </c>
      <c r="D145" s="29">
        <v>42761</v>
      </c>
      <c r="E145" s="28" t="s">
        <v>306</v>
      </c>
      <c r="F145" s="30">
        <v>12</v>
      </c>
      <c r="G145" s="17">
        <v>1</v>
      </c>
      <c r="H145" s="37">
        <v>1094510</v>
      </c>
      <c r="I145" s="37">
        <v>1385</v>
      </c>
    </row>
    <row r="146" spans="2:9" ht="15.75">
      <c r="B146" s="35" t="s">
        <v>307</v>
      </c>
      <c r="C146" s="35" t="s">
        <v>308</v>
      </c>
      <c r="D146" s="21">
        <v>42712</v>
      </c>
      <c r="E146" s="35" t="s">
        <v>53</v>
      </c>
      <c r="F146" s="30"/>
      <c r="G146" s="17">
        <v>1</v>
      </c>
      <c r="H146" s="24">
        <v>1018860</v>
      </c>
      <c r="I146" s="24">
        <v>867</v>
      </c>
    </row>
    <row r="147" spans="2:9" ht="15.75">
      <c r="B147" s="15" t="s">
        <v>123</v>
      </c>
      <c r="C147" s="15" t="s">
        <v>124</v>
      </c>
      <c r="D147" s="21">
        <v>42796</v>
      </c>
      <c r="E147" s="22" t="s">
        <v>71</v>
      </c>
      <c r="F147" s="23">
        <v>4</v>
      </c>
      <c r="G147" s="17">
        <v>0</v>
      </c>
      <c r="H147" s="24">
        <v>962550</v>
      </c>
      <c r="I147" s="24">
        <v>594</v>
      </c>
    </row>
    <row r="148" spans="2:9" ht="15.75">
      <c r="B148" s="28" t="s">
        <v>62</v>
      </c>
      <c r="C148" s="28" t="s">
        <v>63</v>
      </c>
      <c r="D148" s="29">
        <v>42820</v>
      </c>
      <c r="E148" s="28" t="s">
        <v>53</v>
      </c>
      <c r="F148" s="30"/>
      <c r="G148" s="17">
        <v>1</v>
      </c>
      <c r="H148" s="24">
        <v>913160</v>
      </c>
      <c r="I148" s="24">
        <v>770</v>
      </c>
    </row>
    <row r="149" spans="2:9" ht="15.75">
      <c r="B149" s="68" t="s">
        <v>309</v>
      </c>
      <c r="C149" s="15" t="s">
        <v>309</v>
      </c>
      <c r="D149" s="21">
        <v>42719</v>
      </c>
      <c r="E149" s="22" t="s">
        <v>53</v>
      </c>
      <c r="F149" s="30"/>
      <c r="G149" s="17">
        <v>1</v>
      </c>
      <c r="H149" s="24">
        <v>812260</v>
      </c>
      <c r="I149" s="24">
        <v>738</v>
      </c>
    </row>
    <row r="150" spans="2:9" ht="15.75">
      <c r="B150" s="47" t="s">
        <v>76</v>
      </c>
      <c r="C150" s="47" t="s">
        <v>77</v>
      </c>
      <c r="D150" s="21">
        <v>42852</v>
      </c>
      <c r="E150" s="22" t="s">
        <v>71</v>
      </c>
      <c r="F150" s="23">
        <v>16</v>
      </c>
      <c r="G150" s="17">
        <v>1</v>
      </c>
      <c r="H150" s="24">
        <v>762640</v>
      </c>
      <c r="I150" s="24">
        <v>724</v>
      </c>
    </row>
    <row r="151" spans="2:9" ht="15.75">
      <c r="B151" s="26" t="s">
        <v>107</v>
      </c>
      <c r="C151" s="26" t="s">
        <v>108</v>
      </c>
      <c r="D151" s="21">
        <v>42852</v>
      </c>
      <c r="E151" s="22" t="s">
        <v>26</v>
      </c>
      <c r="F151" s="23"/>
      <c r="G151" s="17">
        <v>1</v>
      </c>
      <c r="H151" s="80">
        <v>718855</v>
      </c>
      <c r="I151" s="83">
        <v>581</v>
      </c>
    </row>
    <row r="152" spans="2:9" ht="15.75">
      <c r="B152" s="28" t="s">
        <v>310</v>
      </c>
      <c r="C152" s="28" t="s">
        <v>311</v>
      </c>
      <c r="D152" s="29">
        <v>42768</v>
      </c>
      <c r="E152" s="28" t="s">
        <v>71</v>
      </c>
      <c r="F152" s="30">
        <v>4</v>
      </c>
      <c r="G152" s="17">
        <v>1</v>
      </c>
      <c r="H152" s="24">
        <v>517760</v>
      </c>
      <c r="I152" s="24">
        <v>424</v>
      </c>
    </row>
    <row r="153" spans="2:9" ht="15.75">
      <c r="B153" s="35" t="s">
        <v>312</v>
      </c>
      <c r="C153" s="35" t="s">
        <v>313</v>
      </c>
      <c r="D153" s="21">
        <v>42670</v>
      </c>
      <c r="E153" s="28" t="s">
        <v>71</v>
      </c>
      <c r="F153" s="30">
        <v>4</v>
      </c>
      <c r="G153" s="66">
        <v>1</v>
      </c>
      <c r="H153" s="24">
        <v>371700</v>
      </c>
      <c r="I153" s="31">
        <v>430</v>
      </c>
    </row>
    <row r="154" spans="2:9" ht="15.75">
      <c r="B154" s="68" t="s">
        <v>314</v>
      </c>
      <c r="C154" s="15" t="s">
        <v>315</v>
      </c>
      <c r="D154" s="29">
        <v>42726</v>
      </c>
      <c r="E154" s="28" t="s">
        <v>53</v>
      </c>
      <c r="F154" s="30"/>
      <c r="G154" s="17">
        <v>1</v>
      </c>
      <c r="H154" s="37">
        <v>367180</v>
      </c>
      <c r="I154" s="37">
        <v>299</v>
      </c>
    </row>
    <row r="155" spans="2:9" ht="15.75">
      <c r="B155" s="68" t="s">
        <v>314</v>
      </c>
      <c r="C155" s="15" t="s">
        <v>315</v>
      </c>
      <c r="D155" s="29">
        <v>42726</v>
      </c>
      <c r="E155" s="28" t="s">
        <v>53</v>
      </c>
      <c r="F155" s="30"/>
      <c r="G155" s="17">
        <v>1</v>
      </c>
      <c r="H155" s="37">
        <v>367180</v>
      </c>
      <c r="I155" s="37">
        <v>299</v>
      </c>
    </row>
    <row r="156" spans="2:9" ht="15.75">
      <c r="B156" s="15" t="s">
        <v>316</v>
      </c>
      <c r="C156" s="15" t="s">
        <v>317</v>
      </c>
      <c r="D156" s="29">
        <v>42747</v>
      </c>
      <c r="E156" s="22" t="s">
        <v>122</v>
      </c>
      <c r="F156" s="23"/>
      <c r="G156" s="17">
        <v>1</v>
      </c>
      <c r="H156" s="24">
        <v>337000</v>
      </c>
      <c r="I156" s="24">
        <v>317</v>
      </c>
    </row>
    <row r="157" spans="2:9" ht="15.75">
      <c r="B157" s="15" t="s">
        <v>318</v>
      </c>
      <c r="C157" s="15" t="s">
        <v>319</v>
      </c>
      <c r="D157" s="21">
        <v>42719</v>
      </c>
      <c r="E157" s="22" t="s">
        <v>71</v>
      </c>
      <c r="F157" s="23">
        <v>6</v>
      </c>
      <c r="G157" s="17">
        <v>1</v>
      </c>
      <c r="H157" s="24">
        <v>287770</v>
      </c>
      <c r="I157" s="24">
        <v>259</v>
      </c>
    </row>
    <row r="158" spans="2:9" ht="15.75">
      <c r="B158" s="15" t="s">
        <v>320</v>
      </c>
      <c r="C158" s="15" t="s">
        <v>321</v>
      </c>
      <c r="D158" s="29">
        <v>42663</v>
      </c>
      <c r="E158" s="22" t="s">
        <v>71</v>
      </c>
      <c r="F158" s="23">
        <v>10</v>
      </c>
      <c r="G158" s="17">
        <v>1</v>
      </c>
      <c r="H158" s="37">
        <v>190160</v>
      </c>
      <c r="I158" s="37">
        <v>199</v>
      </c>
    </row>
    <row r="159" spans="2:9" ht="15.75">
      <c r="B159" s="15" t="s">
        <v>322</v>
      </c>
      <c r="C159" s="15" t="s">
        <v>322</v>
      </c>
      <c r="D159" s="21">
        <v>42747</v>
      </c>
      <c r="E159" s="22" t="s">
        <v>306</v>
      </c>
      <c r="F159" s="23">
        <v>8</v>
      </c>
      <c r="G159" s="17">
        <v>1</v>
      </c>
      <c r="H159" s="86">
        <v>127976</v>
      </c>
      <c r="I159" s="51">
        <v>254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46"/>
  <sheetViews>
    <sheetView zoomScale="90" zoomScaleNormal="90" workbookViewId="0" topLeftCell="A43">
      <selection activeCell="B46" sqref="B46"/>
    </sheetView>
  </sheetViews>
  <sheetFormatPr defaultColWidth="12.57421875" defaultRowHeight="15"/>
  <cols>
    <col min="1" max="2" width="11.57421875" style="0" customWidth="1"/>
    <col min="3" max="3" width="15.7109375" style="0" customWidth="1"/>
    <col min="4" max="4" width="5.8515625" style="0" customWidth="1"/>
    <col min="5" max="5" width="46.7109375" style="0" customWidth="1"/>
    <col min="6" max="16384" width="11.57421875" style="0" customWidth="1"/>
  </cols>
  <sheetData>
    <row r="1" ht="15"/>
    <row r="2" ht="15"/>
    <row r="3" spans="2:5" ht="15">
      <c r="B3" s="87" t="s">
        <v>323</v>
      </c>
      <c r="C3" s="88" t="s">
        <v>324</v>
      </c>
      <c r="D3" s="87"/>
      <c r="E3" s="87" t="s">
        <v>325</v>
      </c>
    </row>
    <row r="4" spans="2:5" ht="15">
      <c r="B4" s="89">
        <v>42606</v>
      </c>
      <c r="C4" s="90">
        <v>430494880</v>
      </c>
      <c r="D4" s="91"/>
      <c r="E4" s="91" t="s">
        <v>326</v>
      </c>
    </row>
    <row r="5" spans="2:5" ht="15">
      <c r="B5" s="89">
        <v>42613</v>
      </c>
      <c r="C5" s="90">
        <v>340505880</v>
      </c>
      <c r="D5" s="91"/>
      <c r="E5" s="92" t="s">
        <v>326</v>
      </c>
    </row>
    <row r="6" spans="2:5" ht="15">
      <c r="B6" s="89">
        <v>42620</v>
      </c>
      <c r="C6" s="90">
        <v>233505368</v>
      </c>
      <c r="D6" s="91"/>
      <c r="E6" s="92" t="s">
        <v>211</v>
      </c>
    </row>
    <row r="7" spans="2:5" ht="15">
      <c r="B7" s="89">
        <v>42627</v>
      </c>
      <c r="C7" s="90">
        <v>205716266</v>
      </c>
      <c r="D7" s="91"/>
      <c r="E7" s="92" t="s">
        <v>211</v>
      </c>
    </row>
    <row r="8" spans="2:5" ht="15">
      <c r="B8" s="89">
        <v>42634</v>
      </c>
      <c r="C8" s="90">
        <v>303921614</v>
      </c>
      <c r="D8" s="91"/>
      <c r="E8" s="35" t="s">
        <v>179</v>
      </c>
    </row>
    <row r="9" spans="2:5" ht="15">
      <c r="B9" s="89">
        <v>42641</v>
      </c>
      <c r="C9" s="90">
        <v>289401977</v>
      </c>
      <c r="D9" s="91"/>
      <c r="E9" s="35" t="s">
        <v>179</v>
      </c>
    </row>
    <row r="10" spans="2:5" ht="15">
      <c r="B10" s="89">
        <v>42648</v>
      </c>
      <c r="C10" s="90">
        <v>281812898</v>
      </c>
      <c r="D10" s="91"/>
      <c r="E10" s="35" t="s">
        <v>179</v>
      </c>
    </row>
    <row r="11" spans="2:5" ht="15">
      <c r="B11" s="89">
        <v>42655</v>
      </c>
      <c r="C11" s="90">
        <v>268344185</v>
      </c>
      <c r="D11" s="91"/>
      <c r="E11" s="33" t="s">
        <v>193</v>
      </c>
    </row>
    <row r="12" spans="2:5" ht="15">
      <c r="B12" s="89">
        <v>42662</v>
      </c>
      <c r="C12" s="90">
        <v>341255627</v>
      </c>
      <c r="D12" s="91"/>
      <c r="E12" s="33" t="s">
        <v>171</v>
      </c>
    </row>
    <row r="13" spans="2:5" ht="15">
      <c r="B13" s="89">
        <v>42669</v>
      </c>
      <c r="C13" s="90">
        <v>287113974</v>
      </c>
      <c r="D13" s="91"/>
      <c r="E13" s="33" t="s">
        <v>171</v>
      </c>
    </row>
    <row r="14" spans="2:5" ht="15">
      <c r="B14" s="89">
        <v>42676</v>
      </c>
      <c r="C14" s="90">
        <v>377795080</v>
      </c>
      <c r="D14" s="91"/>
      <c r="E14" s="33" t="s">
        <v>185</v>
      </c>
    </row>
    <row r="15" spans="2:5" ht="15">
      <c r="B15" s="89">
        <v>42683</v>
      </c>
      <c r="C15" s="93">
        <v>404525798</v>
      </c>
      <c r="D15" s="91"/>
      <c r="E15" s="15" t="s">
        <v>170</v>
      </c>
    </row>
    <row r="16" spans="2:5" ht="15">
      <c r="B16" s="89">
        <v>42690</v>
      </c>
      <c r="C16" s="93">
        <v>343945584</v>
      </c>
      <c r="D16" s="91"/>
      <c r="E16" s="15" t="s">
        <v>170</v>
      </c>
    </row>
    <row r="17" spans="2:5" ht="15">
      <c r="B17" s="89">
        <v>42697</v>
      </c>
      <c r="C17" s="93">
        <v>406502995</v>
      </c>
      <c r="D17" s="91"/>
      <c r="E17" s="15" t="s">
        <v>168</v>
      </c>
    </row>
    <row r="18" spans="2:5" ht="15">
      <c r="B18" s="89">
        <v>42704</v>
      </c>
      <c r="C18" s="94">
        <v>265804484</v>
      </c>
      <c r="D18" s="50"/>
      <c r="E18" s="15" t="s">
        <v>168</v>
      </c>
    </row>
    <row r="19" spans="2:5" ht="15">
      <c r="B19" s="89">
        <v>42711</v>
      </c>
      <c r="C19" s="94">
        <v>269446293</v>
      </c>
      <c r="D19" s="50"/>
      <c r="E19" s="15" t="s">
        <v>168</v>
      </c>
    </row>
    <row r="20" spans="2:5" ht="15">
      <c r="B20" s="89">
        <v>42718</v>
      </c>
      <c r="C20" s="94">
        <v>280818651</v>
      </c>
      <c r="D20" s="50"/>
      <c r="E20" s="35" t="s">
        <v>181</v>
      </c>
    </row>
    <row r="21" spans="2:5" ht="15">
      <c r="B21" s="89">
        <v>42725</v>
      </c>
      <c r="C21" s="94">
        <v>527936622</v>
      </c>
      <c r="D21" s="50"/>
      <c r="E21" s="35" t="s">
        <v>100</v>
      </c>
    </row>
    <row r="22" spans="2:5" ht="15">
      <c r="B22" s="89">
        <v>42732</v>
      </c>
      <c r="C22" s="94">
        <v>672379097</v>
      </c>
      <c r="D22" s="50"/>
      <c r="E22" s="35" t="s">
        <v>100</v>
      </c>
    </row>
    <row r="23" spans="2:5" ht="15">
      <c r="B23" s="89">
        <v>42739</v>
      </c>
      <c r="C23" s="94">
        <v>647684890</v>
      </c>
      <c r="D23" s="50"/>
      <c r="E23" s="35" t="s">
        <v>100</v>
      </c>
    </row>
    <row r="24" spans="2:5" ht="15">
      <c r="B24" s="89">
        <v>42746</v>
      </c>
      <c r="C24" s="94">
        <v>448376673</v>
      </c>
      <c r="D24" s="50"/>
      <c r="E24" s="35" t="s">
        <v>173</v>
      </c>
    </row>
    <row r="25" spans="2:5" ht="15">
      <c r="B25" s="89">
        <v>42753</v>
      </c>
      <c r="C25" s="94">
        <v>383391010</v>
      </c>
      <c r="D25" s="50"/>
      <c r="E25" s="50" t="s">
        <v>177</v>
      </c>
    </row>
    <row r="26" spans="2:5" ht="15">
      <c r="B26" s="89">
        <v>42760</v>
      </c>
      <c r="C26" s="94">
        <v>388461541</v>
      </c>
      <c r="D26" s="50"/>
      <c r="E26" s="50" t="s">
        <v>187</v>
      </c>
    </row>
    <row r="27" spans="2:5" ht="15">
      <c r="B27" s="89">
        <v>42767</v>
      </c>
      <c r="C27" s="94">
        <v>354620133</v>
      </c>
      <c r="D27" s="50"/>
      <c r="E27" s="50" t="s">
        <v>187</v>
      </c>
    </row>
    <row r="28" spans="2:5" ht="15">
      <c r="B28" s="89">
        <v>42774</v>
      </c>
      <c r="C28" s="94">
        <v>326531838</v>
      </c>
      <c r="D28" s="50"/>
      <c r="E28" s="50" t="s">
        <v>209</v>
      </c>
    </row>
    <row r="29" spans="2:5" ht="15">
      <c r="B29" s="89">
        <v>42781</v>
      </c>
      <c r="C29" s="94">
        <v>469411739</v>
      </c>
      <c r="D29" s="50"/>
      <c r="E29" s="50" t="s">
        <v>125</v>
      </c>
    </row>
    <row r="30" spans="2:5" ht="15">
      <c r="B30" s="89">
        <v>42788</v>
      </c>
      <c r="C30" s="94">
        <v>336428793</v>
      </c>
      <c r="D30" s="50"/>
      <c r="E30" s="50" t="s">
        <v>125</v>
      </c>
    </row>
    <row r="31" spans="2:5" ht="15">
      <c r="B31" s="89">
        <v>42795</v>
      </c>
      <c r="C31" s="94">
        <v>283465660</v>
      </c>
      <c r="D31" s="50"/>
      <c r="E31" s="50" t="s">
        <v>139</v>
      </c>
    </row>
    <row r="32" spans="2:5" ht="15">
      <c r="B32" s="89">
        <v>42802</v>
      </c>
      <c r="C32" s="94">
        <v>323024047</v>
      </c>
      <c r="D32" s="50"/>
      <c r="E32" s="50" t="s">
        <v>109</v>
      </c>
    </row>
    <row r="33" spans="2:5" ht="15">
      <c r="B33" s="89">
        <v>42809</v>
      </c>
      <c r="C33" s="94">
        <v>393781734</v>
      </c>
      <c r="D33" s="50"/>
      <c r="E33" s="50" t="s">
        <v>327</v>
      </c>
    </row>
    <row r="34" spans="2:5" ht="15">
      <c r="B34" s="89">
        <v>42816</v>
      </c>
      <c r="C34" s="94">
        <v>337206298</v>
      </c>
      <c r="D34" s="50"/>
      <c r="E34" s="50" t="s">
        <v>27</v>
      </c>
    </row>
    <row r="35" spans="2:5" ht="15">
      <c r="B35" s="89">
        <v>42823</v>
      </c>
      <c r="C35" s="94">
        <v>395685357</v>
      </c>
      <c r="D35" s="50"/>
      <c r="E35" s="50" t="s">
        <v>55</v>
      </c>
    </row>
    <row r="36" spans="2:5" ht="15">
      <c r="B36" s="89">
        <v>42830</v>
      </c>
      <c r="C36" s="94">
        <v>306898579</v>
      </c>
      <c r="D36" s="50"/>
      <c r="E36" s="50" t="s">
        <v>55</v>
      </c>
    </row>
    <row r="37" spans="2:5" ht="15">
      <c r="B37" s="89">
        <v>42837</v>
      </c>
      <c r="C37" s="94">
        <v>321159449</v>
      </c>
      <c r="D37" s="50"/>
      <c r="E37" s="50" t="s">
        <v>55</v>
      </c>
    </row>
    <row r="38" spans="2:5" ht="15">
      <c r="B38" s="89">
        <v>42844</v>
      </c>
      <c r="C38" s="94">
        <v>662155640</v>
      </c>
      <c r="D38" s="50"/>
      <c r="E38" s="50" t="s">
        <v>38</v>
      </c>
    </row>
    <row r="39" spans="2:5" ht="15">
      <c r="B39" s="89">
        <v>42851</v>
      </c>
      <c r="C39" s="94">
        <v>364027699</v>
      </c>
      <c r="D39" s="50"/>
      <c r="E39" s="50" t="s">
        <v>38</v>
      </c>
    </row>
    <row r="40" spans="2:5" ht="15">
      <c r="B40" s="89">
        <v>42858</v>
      </c>
      <c r="C40" s="94">
        <v>309718749</v>
      </c>
      <c r="D40" s="50"/>
      <c r="E40" s="50" t="s">
        <v>38</v>
      </c>
    </row>
    <row r="41" spans="2:5" ht="15">
      <c r="B41" s="89">
        <v>42865</v>
      </c>
      <c r="C41" s="94">
        <v>345536304</v>
      </c>
      <c r="D41" s="50"/>
      <c r="E41" s="50" t="s">
        <v>20</v>
      </c>
    </row>
    <row r="42" spans="2:5" ht="15">
      <c r="B42" s="89">
        <v>42872</v>
      </c>
      <c r="C42" s="94">
        <v>284755275</v>
      </c>
      <c r="D42" s="50"/>
      <c r="E42" s="50" t="s">
        <v>20</v>
      </c>
    </row>
    <row r="43" spans="2:5" ht="15">
      <c r="B43" s="89">
        <v>42879</v>
      </c>
      <c r="C43" s="94">
        <v>295200745</v>
      </c>
      <c r="D43" s="50"/>
      <c r="E43" s="50" t="s">
        <v>19</v>
      </c>
    </row>
    <row r="44" spans="2:5" ht="15">
      <c r="B44" s="89">
        <v>42886</v>
      </c>
      <c r="C44" s="94">
        <v>335441078</v>
      </c>
      <c r="D44" s="50"/>
      <c r="E44" s="50" t="s">
        <v>14</v>
      </c>
    </row>
    <row r="45" spans="2:5" ht="15">
      <c r="B45" s="89">
        <v>42893</v>
      </c>
      <c r="C45" s="94">
        <v>313079465</v>
      </c>
      <c r="D45" s="50"/>
      <c r="E45" s="50" t="s">
        <v>14</v>
      </c>
    </row>
    <row r="46" spans="2:5" ht="15">
      <c r="B46" s="89">
        <v>42900</v>
      </c>
      <c r="C46" s="50"/>
      <c r="D46" s="50"/>
      <c r="E46" s="5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2017-06-08T14:18:25Z</dcterms:modified>
  <cp:category/>
  <cp:version/>
  <cp:contentType/>
  <cp:contentStatus/>
  <cp:revision>508</cp:revision>
</cp:coreProperties>
</file>